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/Rateswork/Upload to Internet/"/>
    </mc:Choice>
  </mc:AlternateContent>
  <xr:revisionPtr revIDLastSave="0" documentId="8_{68BCD456-2FC5-4A2C-AD22-6D2923D6ADDB}" xr6:coauthVersionLast="47" xr6:coauthVersionMax="47" xr10:uidLastSave="{00000000-0000-0000-0000-000000000000}"/>
  <bookViews>
    <workbookView xWindow="28680" yWindow="-120" windowWidth="29040" windowHeight="15840" xr2:uid="{2E06C478-D969-462E-9B78-FC14CBBBE422}"/>
  </bookViews>
  <sheets>
    <sheet name="December 2024 Calculation" sheetId="24" r:id="rId1"/>
    <sheet name="December 2024 Average Pricing" sheetId="23" r:id="rId2"/>
    <sheet name="December 2024 Summary Data" sheetId="22" r:id="rId3"/>
    <sheet name="November 2024 Calculation" sheetId="21" r:id="rId4"/>
    <sheet name="November 2024 Average Pricing" sheetId="20" r:id="rId5"/>
    <sheet name="November 2024 Summary Data" sheetId="19" r:id="rId6"/>
    <sheet name="October 2024 Calculation" sheetId="18" r:id="rId7"/>
    <sheet name="October 2024 Average Pricing" sheetId="17" r:id="rId8"/>
    <sheet name="October 2024 Summary Data" sheetId="16" r:id="rId9"/>
    <sheet name="September 2024 Calculation" sheetId="13" r:id="rId10"/>
    <sheet name="September 2024 Average Pricing" sheetId="14" r:id="rId11"/>
    <sheet name="September 2024 Summary Data" sheetId="15" r:id="rId12"/>
    <sheet name="August 2024 Calculation" sheetId="3" r:id="rId13"/>
    <sheet name="August 2024 Average Pricing" sheetId="12" r:id="rId14"/>
    <sheet name="August 2024 Summary Data" sheetId="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\A" localSheetId="12">#REF!</definedName>
    <definedName name="\A">#REF!</definedName>
    <definedName name="\B" localSheetId="12">#REF!</definedName>
    <definedName name="\B">#REF!</definedName>
    <definedName name="\C" localSheetId="12">#REF!</definedName>
    <definedName name="\C">#REF!</definedName>
    <definedName name="\M">#REF!</definedName>
    <definedName name="\P">[1]July!$BM$2:$BM$3</definedName>
    <definedName name="\Q">#REF!</definedName>
    <definedName name="\X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12">'August 2024 Calculation'!#REF!</definedName>
    <definedName name="AUG_03">#REF!</definedName>
    <definedName name="AUG_2002" localSheetId="12">#REF!</definedName>
    <definedName name="AUG_2002">#REF!</definedName>
    <definedName name="AUG_2003" localSheetId="12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12">#REF!</definedName>
    <definedName name="Base2">#REF!</definedName>
    <definedName name="BERTHA" localSheetId="12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12">#REF!</definedName>
    <definedName name="C_">#REF!</definedName>
    <definedName name="calc" localSheetId="12">#REF!</definedName>
    <definedName name="calc">#REF!</definedName>
    <definedName name="calc2" localSheetId="12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14" hidden="1">'August 2024 Summary Data'!$B$2:$Z$32</definedName>
    <definedName name="ExternalData_1" localSheetId="2" hidden="1">'December 2024 Summary Data'!$B$2:$AA$32</definedName>
    <definedName name="ExternalData_1" localSheetId="8" hidden="1">'October 2024 Summary Data'!$B$2:$Z$32</definedName>
    <definedName name="ExternalData_1" localSheetId="11" hidden="1">'September 2024 Summary Data'!$B$2:$Z$32</definedName>
    <definedName name="ExternalData_2" localSheetId="13" hidden="1">'August 2024 Average Pricing'!$A$1:$E$721</definedName>
    <definedName name="ExternalData_2" localSheetId="1" hidden="1">'December 2024 Average Pricing'!$A$1:$E$720</definedName>
    <definedName name="ExternalData_2" localSheetId="5" hidden="1">'November 2024 Summary Data'!$B$2:$Z$32</definedName>
    <definedName name="ExternalData_2" localSheetId="7" hidden="1">'October 2024 Average Pricing'!$A$1:$E$721</definedName>
    <definedName name="ExternalData_2" localSheetId="10" hidden="1">'September 2024 Average Pricing'!$A$1:$E$721</definedName>
    <definedName name="ExternalData_3" localSheetId="4" hidden="1">'November 2024 Average Pricing'!$A$1:$E$721</definedName>
    <definedName name="F" localSheetId="12">#REF!</definedName>
    <definedName name="F">#REF!</definedName>
    <definedName name="fc" localSheetId="12">#REF!</definedName>
    <definedName name="fc">#REF!</definedName>
    <definedName name="FEB" localSheetId="12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12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12">#REF!</definedName>
    <definedName name="INTT1">#REF!</definedName>
    <definedName name="INTT2" localSheetId="12">#REF!</definedName>
    <definedName name="INTT2">#REF!</definedName>
    <definedName name="INTT3" localSheetId="12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12">#REF!</definedName>
    <definedName name="MONTH">#REF!</definedName>
    <definedName name="MonthTable">[15]Month!#REF!</definedName>
    <definedName name="MW" localSheetId="12">#REF!</definedName>
    <definedName name="MW">#REF!</definedName>
    <definedName name="NCP" localSheetId="12">#REF!</definedName>
    <definedName name="NCP">#REF!</definedName>
    <definedName name="new" localSheetId="12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12">#REF!</definedName>
    <definedName name="NMPK">#REF!</definedName>
    <definedName name="NMSUA" localSheetId="12">#REF!</definedName>
    <definedName name="NMSUA">#REF!</definedName>
    <definedName name="NMSUM" localSheetId="12">#REF!</definedName>
    <definedName name="NMSUM">#REF!</definedName>
    <definedName name="NMTWHS">#REF!</definedName>
    <definedName name="NMUNDERRECOVERY">'[17]U.2 ALLOC.'!#REF!</definedName>
    <definedName name="NOV" localSheetId="12">#REF!</definedName>
    <definedName name="NOV">#REF!</definedName>
    <definedName name="NOV_2002" localSheetId="12">#REF!</definedName>
    <definedName name="NOV_2002">#REF!</definedName>
    <definedName name="NOV_2003" localSheetId="12">#REF!</definedName>
    <definedName name="NOV_2003">#REF!</definedName>
    <definedName name="OCT">#REF!</definedName>
    <definedName name="OCT_2002">#REF!</definedName>
    <definedName name="OCT_2003">#REF!</definedName>
    <definedName name="Oct_wpA" localSheetId="12">'[18]WP-A, pgs. 1-2'!#REF!</definedName>
    <definedName name="Oct_wpA">'[18]WP-A, pgs. 1-2'!#REF!</definedName>
    <definedName name="OT" localSheetId="12">#REF!</definedName>
    <definedName name="OT">#REF!</definedName>
    <definedName name="P1.4" localSheetId="12">#REF!</definedName>
    <definedName name="P1.4">#REF!</definedName>
    <definedName name="p2.4" localSheetId="12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12">#REF!</definedName>
    <definedName name="PM_TF_UNIT1">#REF!</definedName>
    <definedName name="PM_TF_UNIT2" localSheetId="12">#REF!</definedName>
    <definedName name="PM_TF_UNIT2">#REF!</definedName>
    <definedName name="PM_TF_UNIT3" localSheetId="12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12">'August 2024 Calculation'!$A$1:$S$22</definedName>
    <definedName name="_xlnm.Print_Area">#REF!</definedName>
    <definedName name="Print_Area_JE_6805">'[21]JE 68XX UPLOAD'!#REF!</definedName>
    <definedName name="Print_Area_JE_6806">'[21]JE 68XX UPLOAD'!#REF!</definedName>
    <definedName name="Print_Area_MI" localSheetId="12">#REF!</definedName>
    <definedName name="Print_Area_MI">#REF!</definedName>
    <definedName name="PRINT_TITLES_MI" localSheetId="12">#REF!</definedName>
    <definedName name="PRINT_TITLES_MI">#REF!</definedName>
    <definedName name="PRIORMONTH" localSheetId="12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12">#REF!</definedName>
    <definedName name="RATE1">#REF!</definedName>
    <definedName name="RATE19TYP">'[22]Rate 19'!#REF!</definedName>
    <definedName name="RATE2" localSheetId="12">#REF!</definedName>
    <definedName name="RATE2">#REF!</definedName>
    <definedName name="RATE26" localSheetId="12">#REF!</definedName>
    <definedName name="RATE26">#REF!</definedName>
    <definedName name="RATE27" localSheetId="12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12">#REF!</definedName>
    <definedName name="RATE73">#REF!</definedName>
    <definedName name="RATE7TYP">'[22]Rate 7'!#REF!</definedName>
    <definedName name="RATE9" localSheetId="12">#REF!</definedName>
    <definedName name="RATE9">#REF!</definedName>
    <definedName name="RATEWH" localSheetId="12">#REF!</definedName>
    <definedName name="RATEWH">#REF!</definedName>
    <definedName name="RDRESID" localSheetId="12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12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12">#REF!</definedName>
    <definedName name="SELECT">#REF!</definedName>
    <definedName name="SEP" localSheetId="12">#REF!</definedName>
    <definedName name="SEP">#REF!</definedName>
    <definedName name="SEP_2002" localSheetId="12">#REF!</definedName>
    <definedName name="SEP_2002">#REF!</definedName>
    <definedName name="SEP_2003">#REF!</definedName>
    <definedName name="Sept_03" localSheetId="12">'August 2024 Calculation'!$A$1:$U$39</definedName>
    <definedName name="Sept_03">#REF!</definedName>
    <definedName name="seven3">'[3]2003'!$BI$1:$BP$162</definedName>
    <definedName name="simple">[23]DLIST!$B$3:$B$5</definedName>
    <definedName name="SUM" localSheetId="12">#REF!</definedName>
    <definedName name="SUM">#REF!</definedName>
    <definedName name="Summary" localSheetId="12">#REF!</definedName>
    <definedName name="Summary">#REF!</definedName>
    <definedName name="SYSPK" localSheetId="12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12">#REF!</definedName>
    <definedName name="Time">#REF!</definedName>
    <definedName name="TLN05a" localSheetId="12">#REF!</definedName>
    <definedName name="TLN05a">#REF!</definedName>
    <definedName name="TLN05b" localSheetId="12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12">'[18]WP-A, pgs. 1-2'!#REF!</definedName>
    <definedName name="totalwpa">'[18]WP-A, pgs. 1-2'!#REF!</definedName>
    <definedName name="TotRev" localSheetId="12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12">#REF!</definedName>
    <definedName name="TXDEM">#REF!</definedName>
    <definedName name="TXNAT" localSheetId="12">#REF!</definedName>
    <definedName name="TXNAT">#REF!</definedName>
    <definedName name="TXPK" localSheetId="12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12">#REF!</definedName>
    <definedName name="VENDOR_ID_RNG">#REF!</definedName>
    <definedName name="VENDOR_NAME" localSheetId="12">#REF!</definedName>
    <definedName name="VENDOR_NAME">#REF!</definedName>
    <definedName name="what" localSheetId="12">#REF!</definedName>
    <definedName name="what">#REF!</definedName>
    <definedName name="what2">#REF!</definedName>
    <definedName name="WORKSHEET">#REF!</definedName>
    <definedName name="WP">#REF!</definedName>
    <definedName name="wrn.allocpb." localSheetId="12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12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4" l="1"/>
  <c r="I16" i="24"/>
  <c r="G16" i="24"/>
  <c r="E16" i="24"/>
  <c r="E14" i="24"/>
  <c r="I12" i="24"/>
  <c r="G12" i="24"/>
  <c r="E12" i="24"/>
  <c r="O10" i="24"/>
  <c r="M10" i="24"/>
  <c r="K10" i="24"/>
  <c r="K14" i="24" s="1"/>
  <c r="Q14" i="24" s="1"/>
  <c r="I10" i="24"/>
  <c r="I14" i="24" s="1"/>
  <c r="O14" i="24" s="1"/>
  <c r="G10" i="24"/>
  <c r="G14" i="24" s="1"/>
  <c r="A3" i="24"/>
  <c r="A2" i="24"/>
  <c r="A1" i="24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I4" i="23"/>
  <c r="J4" i="23" s="1"/>
  <c r="F4" i="23"/>
  <c r="L3" i="23"/>
  <c r="I3" i="23"/>
  <c r="J3" i="23" s="1"/>
  <c r="F3" i="23"/>
  <c r="L2" i="23"/>
  <c r="J2" i="23"/>
  <c r="I2" i="23"/>
  <c r="F2" i="23"/>
  <c r="L10" i="20"/>
  <c r="M7" i="20"/>
  <c r="L7" i="20"/>
  <c r="M6" i="20"/>
  <c r="L6" i="20"/>
  <c r="I4" i="20"/>
  <c r="J4" i="20" s="1"/>
  <c r="L3" i="20"/>
  <c r="I3" i="20"/>
  <c r="J3" i="20" s="1"/>
  <c r="L2" i="20"/>
  <c r="I2" i="20"/>
  <c r="J2" i="20" s="1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E18" i="21"/>
  <c r="E16" i="21"/>
  <c r="I14" i="21"/>
  <c r="E14" i="21"/>
  <c r="I12" i="21"/>
  <c r="G12" i="21"/>
  <c r="E12" i="21"/>
  <c r="K10" i="21"/>
  <c r="K14" i="21" s="1"/>
  <c r="I10" i="21"/>
  <c r="I18" i="21" s="1"/>
  <c r="O18" i="21" s="1"/>
  <c r="G10" i="21"/>
  <c r="G14" i="21" s="1"/>
  <c r="M14" i="21" s="1"/>
  <c r="A3" i="21"/>
  <c r="A2" i="21"/>
  <c r="A1" i="21"/>
  <c r="Q18" i="18"/>
  <c r="O18" i="18"/>
  <c r="M18" i="18"/>
  <c r="K18" i="18"/>
  <c r="I18" i="18"/>
  <c r="G18" i="18"/>
  <c r="O16" i="18"/>
  <c r="K16" i="18"/>
  <c r="Q16" i="18" s="1"/>
  <c r="I16" i="18"/>
  <c r="G16" i="18"/>
  <c r="M16" i="18" s="1"/>
  <c r="O14" i="18"/>
  <c r="M14" i="18"/>
  <c r="K14" i="18"/>
  <c r="Q14" i="18" s="1"/>
  <c r="I14" i="18"/>
  <c r="G14" i="18"/>
  <c r="Q12" i="18"/>
  <c r="K12" i="18"/>
  <c r="I12" i="18"/>
  <c r="O12" i="18" s="1"/>
  <c r="G12" i="18"/>
  <c r="M12" i="18" s="1"/>
  <c r="Q10" i="18"/>
  <c r="O10" i="18"/>
  <c r="M10" i="18"/>
  <c r="A3" i="18"/>
  <c r="A2" i="18"/>
  <c r="A1" i="18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I3" i="14" s="1"/>
  <c r="J3" i="14" s="1"/>
  <c r="F8" i="14"/>
  <c r="M7" i="14"/>
  <c r="L7" i="14"/>
  <c r="F7" i="14"/>
  <c r="M6" i="14"/>
  <c r="L6" i="14"/>
  <c r="F6" i="14"/>
  <c r="F5" i="14"/>
  <c r="I4" i="14"/>
  <c r="J4" i="14" s="1"/>
  <c r="F4" i="14"/>
  <c r="L3" i="14"/>
  <c r="F3" i="14"/>
  <c r="L2" i="14"/>
  <c r="I2" i="14"/>
  <c r="J2" i="14" s="1"/>
  <c r="F2" i="14"/>
  <c r="K10" i="13"/>
  <c r="K12" i="13" s="1"/>
  <c r="Q12" i="13" s="1"/>
  <c r="I10" i="13"/>
  <c r="I14" i="13" s="1"/>
  <c r="O14" i="13" s="1"/>
  <c r="G10" i="13"/>
  <c r="G14" i="13" s="1"/>
  <c r="M14" i="13" s="1"/>
  <c r="M14" i="24" l="1"/>
  <c r="Q10" i="24"/>
  <c r="K16" i="24"/>
  <c r="Q16" i="24" s="1"/>
  <c r="M16" i="24"/>
  <c r="K12" i="24"/>
  <c r="Q12" i="24" s="1"/>
  <c r="O16" i="24"/>
  <c r="M12" i="24"/>
  <c r="O12" i="24"/>
  <c r="G18" i="24"/>
  <c r="I18" i="24"/>
  <c r="K18" i="24"/>
  <c r="Q18" i="24" s="1"/>
  <c r="M18" i="24"/>
  <c r="O18" i="24"/>
  <c r="M10" i="21"/>
  <c r="O12" i="21"/>
  <c r="Q14" i="21"/>
  <c r="O14" i="21"/>
  <c r="O10" i="21"/>
  <c r="Q10" i="21"/>
  <c r="G16" i="21"/>
  <c r="M16" i="21" s="1"/>
  <c r="I16" i="21"/>
  <c r="O16" i="21" s="1"/>
  <c r="K16" i="21"/>
  <c r="Q16" i="21" s="1"/>
  <c r="K12" i="21"/>
  <c r="Q12" i="21" s="1"/>
  <c r="M12" i="21"/>
  <c r="G18" i="21"/>
  <c r="M18" i="21" s="1"/>
  <c r="K18" i="21"/>
  <c r="Q18" i="21" s="1"/>
  <c r="K14" i="13"/>
  <c r="Q14" i="13" s="1"/>
  <c r="G16" i="13"/>
  <c r="M16" i="13" s="1"/>
  <c r="M10" i="13"/>
  <c r="I16" i="13"/>
  <c r="O16" i="13" s="1"/>
  <c r="K16" i="13"/>
  <c r="Q16" i="13" s="1"/>
  <c r="O10" i="13"/>
  <c r="Q10" i="13"/>
  <c r="G12" i="13"/>
  <c r="M12" i="13" s="1"/>
  <c r="G18" i="13"/>
  <c r="M18" i="13" s="1"/>
  <c r="I18" i="13"/>
  <c r="O18" i="13" s="1"/>
  <c r="K18" i="13"/>
  <c r="Q18" i="13" s="1"/>
  <c r="I12" i="13"/>
  <c r="O12" i="13" s="1"/>
  <c r="A3" i="3" l="1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M7" i="12" l="1"/>
  <c r="M6" i="12"/>
  <c r="L2" i="12" l="1"/>
  <c r="I3" i="12" l="1"/>
  <c r="L3" i="12"/>
  <c r="I2" i="12"/>
  <c r="I4" i="12" l="1"/>
  <c r="J4" i="12" s="1"/>
  <c r="J3" i="12" l="1"/>
  <c r="L10" i="12"/>
  <c r="L7" i="12"/>
  <c r="L6" i="12"/>
  <c r="J2" i="12"/>
  <c r="G10" i="3" l="1"/>
  <c r="M10" i="3" s="1"/>
  <c r="I10" i="3" l="1"/>
  <c r="O10" i="3" s="1"/>
  <c r="K10" i="3"/>
  <c r="Q10" i="3" s="1"/>
  <c r="K14" i="3" l="1"/>
  <c r="K12" i="3"/>
  <c r="K18" i="3"/>
  <c r="K16" i="3"/>
  <c r="I12" i="3" l="1"/>
  <c r="I14" i="3"/>
  <c r="I16" i="3"/>
  <c r="I18" i="3"/>
  <c r="Q18" i="3"/>
  <c r="Q16" i="3"/>
  <c r="Q14" i="3"/>
  <c r="Q12" i="3"/>
  <c r="G18" i="3"/>
  <c r="G16" i="3"/>
  <c r="M16" i="3" s="1"/>
  <c r="G14" i="3"/>
  <c r="M14" i="3" s="1"/>
  <c r="G12" i="3"/>
  <c r="O14" i="3" l="1"/>
  <c r="O18" i="3"/>
  <c r="O16" i="3"/>
  <c r="O12" i="3"/>
  <c r="M12" i="3"/>
  <c r="M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1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12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13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14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15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16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17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<sst xmlns="http://schemas.openxmlformats.org/spreadsheetml/2006/main" count="407" uniqueCount="75">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</sst>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0" fontId="0" fillId="0" borderId="0" xfId="0" applyFill="1" applyBorder="1"/>
    <xf numFmtId="0" fontId="0" fillId="0" borderId="0" xfId="0" applyFill="1"/>
    <xf numFmtId="37" fontId="7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NumberFormat="1" applyFill="1" applyAlignment="1">
      <alignment horizontal="center"/>
    </xf>
    <xf numFmtId="1" fontId="0" fillId="0" borderId="0" xfId="0" applyNumberFormat="1" applyFill="1"/>
    <xf numFmtId="2" fontId="0" fillId="0" borderId="0" xfId="0" applyNumberFormat="1" applyFill="1"/>
    <xf numFmtId="0" fontId="0" fillId="0" borderId="0" xfId="0" quotePrefix="1" applyFill="1" applyBorder="1"/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4" fontId="0" fillId="0" borderId="0" xfId="0" applyNumberFormat="1" applyBorder="1"/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165" fontId="2" fillId="0" borderId="0" xfId="1" applyNumberFormat="1" applyFont="1" applyFill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175"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12%20December\12%20December%202024%20NM%20Purchase%20Power%20Factor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11%20November\11%20November%202024%20NM%20Purchase%20Power%20Factor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10%20October\10%20October%202024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015%20RATERES\NM%20PURCHASED%20POWER%20RATE%2016\2024\EPE%20Website%20Files\09%20September\09%20September%202024%20NM%20PP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2015%20RATERES\NM%20PURCHASED%20POWER%20RATE%2016\2024\08%20August\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3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74" dataDxfId="173">
  <tableColumns count="6">
    <tableColumn id="10" xr3:uid="{403473B1-7172-4A20-9A7D-060DED2C6457}" uniqueName="10" name="Date" queryTableFieldId="11" dataDxfId="172"/>
    <tableColumn id="1" xr3:uid="{AA8560DB-2D41-491A-84CB-E50E3594DF87}" uniqueName="1" name="Month" queryTableFieldId="1" dataDxfId="171"/>
    <tableColumn id="2" xr3:uid="{95D3AF4E-A197-4980-A5BC-14C7A40E5A36}" uniqueName="2" name="Day of Week" queryTableFieldId="2" dataDxfId="170"/>
    <tableColumn id="3" xr3:uid="{67AD5491-975C-40FF-BDCD-5D7095F48B5D}" uniqueName="3" name="Hour" queryTableFieldId="3" dataDxfId="169"/>
    <tableColumn id="8" xr3:uid="{C9332504-3980-4975-8D3A-749D68F2B55A}" uniqueName="8" name="Pricing" queryTableFieldId="8" dataDxfId="168" dataCellStyle="Currency"/>
    <tableColumn id="6" xr3:uid="{4A09EC52-BEFA-49E3-AABA-B561DD4ED3C8}" uniqueName="6" name="On / Off-Peak" queryTableFieldId="6" dataDxfId="167">
      <calculatedColumnFormula>IF(AND(RTO__39[[#This Row],[Month]]&gt;5,RTO__39[[#This Row],[Month]]&lt;10,RTO__39[[#This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66" dataDxfId="165">
  <tableColumns count="26">
    <tableColumn id="28" xr3:uid="{E1D5632F-E786-431C-8F2C-E8057467AAF9}" uniqueName="28" name="REPORT_ITEM.REPORT_DATA.OPR_DATE" queryTableFieldId="29" dataDxfId="164"/>
    <tableColumn id="2" xr3:uid="{0FF65E4C-729D-44BD-9390-F655ED89C3FF}" uniqueName="2" name="1" queryTableFieldId="2" dataDxfId="163"/>
    <tableColumn id="3" xr3:uid="{5E2E9337-2E0A-4508-901E-85134A801B1F}" uniqueName="3" name="2" queryTableFieldId="3" dataDxfId="162"/>
    <tableColumn id="4" xr3:uid="{1EA5C767-986A-4307-B6F6-A81BAA37927B}" uniqueName="4" name="3" queryTableFieldId="4" dataDxfId="161"/>
    <tableColumn id="5" xr3:uid="{5052A651-DA39-41A2-90AA-759A7E2AD47E}" uniqueName="5" name="4" queryTableFieldId="5" dataDxfId="160"/>
    <tableColumn id="6" xr3:uid="{D59B1DEE-808F-43F0-A2D0-0FCA2F6C459B}" uniqueName="6" name="5" queryTableFieldId="6" dataDxfId="159"/>
    <tableColumn id="7" xr3:uid="{CB62F38F-535D-4755-8D77-E5B97147D7B1}" uniqueName="7" name="6" queryTableFieldId="7" dataDxfId="158"/>
    <tableColumn id="8" xr3:uid="{C7017CB9-87C8-4EE1-B6CC-353B1651624B}" uniqueName="8" name="7" queryTableFieldId="8" dataDxfId="157"/>
    <tableColumn id="9" xr3:uid="{3899EF48-495E-469E-A7D3-E64FE4F415DB}" uniqueName="9" name="8" queryTableFieldId="9" dataDxfId="156"/>
    <tableColumn id="10" xr3:uid="{3D4F1336-9CC6-4EF3-8263-B216CC83B181}" uniqueName="10" name="9" queryTableFieldId="10" dataDxfId="155"/>
    <tableColumn id="11" xr3:uid="{EB98C621-8C0E-4C50-B2E4-198A12AB41FD}" uniqueName="11" name="10" queryTableFieldId="11" dataDxfId="154"/>
    <tableColumn id="12" xr3:uid="{B4FE5026-7FAC-494E-BE18-BD6E1557DFE3}" uniqueName="12" name="11" queryTableFieldId="12" dataDxfId="153"/>
    <tableColumn id="13" xr3:uid="{E93EC352-C726-436E-A8DC-E8029C4EA3E1}" uniqueName="13" name="12" queryTableFieldId="13" dataDxfId="152"/>
    <tableColumn id="14" xr3:uid="{5AFCAD50-355F-409A-B977-B5A870A1DA80}" uniqueName="14" name="13" queryTableFieldId="14" dataDxfId="151"/>
    <tableColumn id="15" xr3:uid="{ECD721F0-70A5-463F-B80E-7ED927A82D67}" uniqueName="15" name="14" queryTableFieldId="15" dataDxfId="150"/>
    <tableColumn id="16" xr3:uid="{56E05D65-D81C-4759-BBDB-6584129739F3}" uniqueName="16" name="15" queryTableFieldId="16" dataDxfId="149"/>
    <tableColumn id="17" xr3:uid="{61C28E74-B279-4558-BB16-E8B167495E24}" uniqueName="17" name="16" queryTableFieldId="17" dataDxfId="148"/>
    <tableColumn id="18" xr3:uid="{32187717-A3D2-4EBB-AB01-FB4666F89F9F}" uniqueName="18" name="17" queryTableFieldId="18" dataDxfId="147"/>
    <tableColumn id="19" xr3:uid="{37A37F67-36F7-4104-A986-1A4F36D332B6}" uniqueName="19" name="18" queryTableFieldId="19" dataDxfId="146"/>
    <tableColumn id="20" xr3:uid="{428627B9-35DD-46D3-93B6-B9ED66F3A621}" uniqueName="20" name="19" queryTableFieldId="20" dataDxfId="145"/>
    <tableColumn id="21" xr3:uid="{9C45E712-EB82-463D-8347-32D89A48ADF2}" uniqueName="21" name="20" queryTableFieldId="21" dataDxfId="144"/>
    <tableColumn id="22" xr3:uid="{DBDF8E8A-F225-458C-A810-D63F5EF398BD}" uniqueName="22" name="21" queryTableFieldId="22" dataDxfId="143"/>
    <tableColumn id="23" xr3:uid="{B2F70A90-6479-491A-A00A-175ED0ACAEFF}" uniqueName="23" name="22" queryTableFieldId="23" dataDxfId="142"/>
    <tableColumn id="24" xr3:uid="{8342CBD0-088D-4F34-8D2B-72E8C1BDD170}" uniqueName="24" name="23" queryTableFieldId="24" dataDxfId="141"/>
    <tableColumn id="25" xr3:uid="{7C543C07-1442-4885-82EB-F96B2A31B9A8}" uniqueName="25" name="24" queryTableFieldId="25" dataDxfId="140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139" dataDxfId="138">
  <tableColumns count="6">
    <tableColumn id="10" xr3:uid="{C08A480C-7A68-458B-9936-51218D3A4528}" uniqueName="10" name="Date" queryTableFieldId="11" dataDxfId="137"/>
    <tableColumn id="1" xr3:uid="{A97F8EA5-40B9-4105-AE9A-228DBAFD5707}" uniqueName="1" name="Month" queryTableFieldId="1" dataDxfId="136"/>
    <tableColumn id="2" xr3:uid="{4C8A629A-B137-484F-A80D-83FDA923C04F}" uniqueName="2" name="Day of Week" queryTableFieldId="2" dataDxfId="135"/>
    <tableColumn id="3" xr3:uid="{AE19B9F3-5681-451D-8041-EBD7BFD440E9}" uniqueName="3" name="Hour" queryTableFieldId="3" dataDxfId="134"/>
    <tableColumn id="8" xr3:uid="{360595D8-22A3-42E8-ABD0-2F856B40064D}" uniqueName="8" name="Pricing" queryTableFieldId="8" dataDxfId="133" dataCellStyle="Currency"/>
    <tableColumn id="6" xr3:uid="{976425D9-02D3-43B4-9687-52B543FFD8AE}" uniqueName="6" name="On / Off-Peak" queryTableFieldId="6" dataDxfId="132">
      <calculatedColumnFormula>IF(AND(RTO__310[[#This Row],[Month]]&gt;5,RTO__310[[#This Row],[Month]]&lt;10,RTO__310[[#This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131" dataDxfId="130">
  <tableColumns count="25">
    <tableColumn id="28" xr3:uid="{FF0C8BC7-04C2-4DAF-9DC9-17C568F48364}" uniqueName="28" name="REPORT_ITEM.REPORT_DATA.OPR_DATE" queryTableFieldId="29" dataDxfId="129"/>
    <tableColumn id="2" xr3:uid="{1620AB72-92DF-4495-AF41-1D47A5F04901}" uniqueName="2" name="1" queryTableFieldId="2" dataDxfId="128"/>
    <tableColumn id="3" xr3:uid="{9800D87C-FA39-4365-BE23-01AA6A427875}" uniqueName="3" name="2" queryTableFieldId="3" dataDxfId="127"/>
    <tableColumn id="4" xr3:uid="{908889CF-2E01-4828-AC3D-E0CD07EB6851}" uniqueName="4" name="3" queryTableFieldId="4" dataDxfId="126"/>
    <tableColumn id="5" xr3:uid="{74BB01E5-F677-4358-BE2B-B6D4F3A1C4D6}" uniqueName="5" name="4" queryTableFieldId="5" dataDxfId="125"/>
    <tableColumn id="6" xr3:uid="{88729AEE-C15D-4F2D-AB63-9C1B774CB1DF}" uniqueName="6" name="5" queryTableFieldId="6" dataDxfId="124"/>
    <tableColumn id="7" xr3:uid="{4DA75ACA-6848-4C61-81F0-8CF32457BE58}" uniqueName="7" name="6" queryTableFieldId="7" dataDxfId="123"/>
    <tableColumn id="8" xr3:uid="{AFCA1033-41BF-4A61-AF01-7A5618C62875}" uniqueName="8" name="7" queryTableFieldId="8" dataDxfId="122"/>
    <tableColumn id="9" xr3:uid="{14DCA72B-7340-4E8C-835F-E1A78FA73974}" uniqueName="9" name="8" queryTableFieldId="9" dataDxfId="121"/>
    <tableColumn id="10" xr3:uid="{DF897FAB-EFA6-418A-A4A2-27332EEC4AFF}" uniqueName="10" name="9" queryTableFieldId="10" dataDxfId="120"/>
    <tableColumn id="11" xr3:uid="{B9F745A0-3342-44EB-AF70-CDFA51C3CC93}" uniqueName="11" name="10" queryTableFieldId="11" dataDxfId="119"/>
    <tableColumn id="12" xr3:uid="{AB0F7150-9887-4975-A21D-3B2378394507}" uniqueName="12" name="11" queryTableFieldId="12" dataDxfId="118"/>
    <tableColumn id="13" xr3:uid="{6E5BE365-BBE8-4A02-A96E-A27A16BD2236}" uniqueName="13" name="12" queryTableFieldId="13" dataDxfId="117"/>
    <tableColumn id="14" xr3:uid="{1069A3A3-377B-4E29-B3AB-563BA98B7D79}" uniqueName="14" name="13" queryTableFieldId="14" dataDxfId="116"/>
    <tableColumn id="15" xr3:uid="{60DF9ABF-70AF-4B21-85B0-30306ED947D9}" uniqueName="15" name="14" queryTableFieldId="15" dataDxfId="115"/>
    <tableColumn id="16" xr3:uid="{5E0D1588-111D-441C-B06A-95734BC7E2BB}" uniqueName="16" name="15" queryTableFieldId="16" dataDxfId="114"/>
    <tableColumn id="17" xr3:uid="{EB881259-46E0-435F-9EA1-7C1ED4EB6C99}" uniqueName="17" name="16" queryTableFieldId="17" dataDxfId="113"/>
    <tableColumn id="18" xr3:uid="{73DBE3D0-5069-4A58-B2E1-C45B67BD0D77}" uniqueName="18" name="17" queryTableFieldId="18" dataDxfId="112"/>
    <tableColumn id="19" xr3:uid="{19FC381C-93CA-4B06-8F28-642223C6996B}" uniqueName="19" name="18" queryTableFieldId="19" dataDxfId="111"/>
    <tableColumn id="20" xr3:uid="{5378F6A1-8019-4B56-9968-DAB2D1838C3E}" uniqueName="20" name="19" queryTableFieldId="20" dataDxfId="110"/>
    <tableColumn id="21" xr3:uid="{F8320EDA-1169-4084-90A2-BDB2788CA002}" uniqueName="21" name="20" queryTableFieldId="21" dataDxfId="109"/>
    <tableColumn id="22" xr3:uid="{2E49A51E-76A5-4792-B54D-B35FC51AA382}" uniqueName="22" name="21" queryTableFieldId="22" dataDxfId="108"/>
    <tableColumn id="23" xr3:uid="{EE3475CB-0735-43E1-98CF-194A6AFFC151}" uniqueName="23" name="22" queryTableFieldId="23" dataDxfId="107"/>
    <tableColumn id="24" xr3:uid="{D098B556-6175-43AD-90D0-23415890ACD7}" uniqueName="24" name="23" queryTableFieldId="24" dataDxfId="106"/>
    <tableColumn id="25" xr3:uid="{B1F41AE4-D411-435B-B5C5-471F54809ED4}" uniqueName="25" name="24" queryTableFieldId="25" dataDxfId="105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4" dataDxfId="103">
  <tableColumns count="6">
    <tableColumn id="10" xr3:uid="{EF351B77-CDC5-460B-8E0F-5EB6EEE20CC3}" uniqueName="10" name="Date" queryTableFieldId="11" dataDxfId="102"/>
    <tableColumn id="1" xr3:uid="{5F3BC58A-677B-4F51-89B1-1BB0A116851E}" uniqueName="1" name="Month" queryTableFieldId="1" dataDxfId="101"/>
    <tableColumn id="2" xr3:uid="{80C6F28D-4222-4AAB-978B-0BF42B493D89}" uniqueName="2" name="Day of Week" queryTableFieldId="2" dataDxfId="100"/>
    <tableColumn id="3" xr3:uid="{EF408A89-EE6C-45D0-B318-8CC9114A5579}" uniqueName="3" name="Hour" queryTableFieldId="3" dataDxfId="99"/>
    <tableColumn id="8" xr3:uid="{76871731-4199-4E0C-BB87-361DDEEE1436}" uniqueName="8" name="Pricing" queryTableFieldId="8" dataDxfId="98" dataCellStyle="Currency"/>
    <tableColumn id="6" xr3:uid="{88AD3026-FCC4-4244-8033-4DA92D454EB8}" uniqueName="6" name="On / Off-Peak" queryTableFieldId="6" dataDxfId="97">
      <calculatedColumnFormula>IF(AND(RTO__37[[#This Row],[Month]]&gt;5,RTO__37[[#This Row],[Month]]&lt;10,RTO__37[[#This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96" dataDxfId="95">
  <tableColumns count="25">
    <tableColumn id="28" xr3:uid="{3314C891-4DB0-4234-BD80-0C9ED5B01297}" uniqueName="28" name="REPORT_ITEM.REPORT_DATA.OPR_DATE" queryTableFieldId="29" dataDxfId="94"/>
    <tableColumn id="2" xr3:uid="{532D2048-6356-4554-8BB0-E5AA7C5CD030}" uniqueName="2" name="1" queryTableFieldId="2" dataDxfId="93"/>
    <tableColumn id="3" xr3:uid="{3F5A4BBD-ADEC-4F54-A0A6-C09BAD24945E}" uniqueName="3" name="2" queryTableFieldId="3" dataDxfId="92"/>
    <tableColumn id="4" xr3:uid="{F858E9E3-60A5-444E-8886-971490183E23}" uniqueName="4" name="3" queryTableFieldId="4" dataDxfId="91"/>
    <tableColumn id="5" xr3:uid="{4D843380-09DC-4AD0-A1C8-1F6EE170F283}" uniqueName="5" name="4" queryTableFieldId="5" dataDxfId="90"/>
    <tableColumn id="6" xr3:uid="{3B8B7CFB-0B1F-4291-9601-7F272F3EE586}" uniqueName="6" name="5" queryTableFieldId="6" dataDxfId="89"/>
    <tableColumn id="7" xr3:uid="{C3FC26E0-E975-4B4A-9ED0-53C92D4BB708}" uniqueName="7" name="6" queryTableFieldId="7" dataDxfId="88"/>
    <tableColumn id="8" xr3:uid="{270A5108-AF82-478A-92C9-60BDDE960668}" uniqueName="8" name="7" queryTableFieldId="8" dataDxfId="87"/>
    <tableColumn id="9" xr3:uid="{1E3DA14E-6387-459B-8C24-DA15DAE31947}" uniqueName="9" name="8" queryTableFieldId="9" dataDxfId="86"/>
    <tableColumn id="10" xr3:uid="{3BBF5318-64D3-4D42-BA11-1B958A206AF8}" uniqueName="10" name="9" queryTableFieldId="10" dataDxfId="85"/>
    <tableColumn id="11" xr3:uid="{58CE3E88-FBFE-4FA0-9145-36EC9973CDB0}" uniqueName="11" name="10" queryTableFieldId="11" dataDxfId="84"/>
    <tableColumn id="12" xr3:uid="{AF1FE71A-D83F-47EF-B8D0-C566E959D67B}" uniqueName="12" name="11" queryTableFieldId="12" dataDxfId="83"/>
    <tableColumn id="13" xr3:uid="{CFF6E4D6-A884-4E04-89BE-ED118850EB63}" uniqueName="13" name="12" queryTableFieldId="13" dataDxfId="82"/>
    <tableColumn id="14" xr3:uid="{C3436B9A-4A0E-4AA6-BDDE-1474D6ACF6BE}" uniqueName="14" name="13" queryTableFieldId="14" dataDxfId="81"/>
    <tableColumn id="15" xr3:uid="{EC71C6DC-47D6-4FA8-9FBE-C35791ECF642}" uniqueName="15" name="14" queryTableFieldId="15" dataDxfId="80"/>
    <tableColumn id="16" xr3:uid="{181E7B11-9FD4-4B89-BEBE-191D4A1BDC02}" uniqueName="16" name="15" queryTableFieldId="16" dataDxfId="79"/>
    <tableColumn id="17" xr3:uid="{327A0732-C971-478A-AA49-F517BBFE87B5}" uniqueName="17" name="16" queryTableFieldId="17" dataDxfId="78"/>
    <tableColumn id="18" xr3:uid="{E7EBEB6B-0175-4D75-AA38-7C20D591C0BA}" uniqueName="18" name="17" queryTableFieldId="18" dataDxfId="77"/>
    <tableColumn id="19" xr3:uid="{D1608D8C-2BB5-43FE-9DDD-56B390DCCBC2}" uniqueName="19" name="18" queryTableFieldId="19" dataDxfId="76"/>
    <tableColumn id="20" xr3:uid="{69DF1C2A-E9AE-4F0D-A41A-B28EF92C0A12}" uniqueName="20" name="19" queryTableFieldId="20" dataDxfId="75"/>
    <tableColumn id="21" xr3:uid="{23120409-A3CE-4FB2-AB92-7B373DB430FD}" uniqueName="21" name="20" queryTableFieldId="21" dataDxfId="74"/>
    <tableColumn id="22" xr3:uid="{53E2F666-31BC-43BB-9BBE-369977B2EAEC}" uniqueName="22" name="21" queryTableFieldId="22" dataDxfId="73"/>
    <tableColumn id="23" xr3:uid="{F2D7597A-36CF-4F1D-A0D5-3547A664442D}" uniqueName="23" name="22" queryTableFieldId="23" dataDxfId="72"/>
    <tableColumn id="24" xr3:uid="{D001FE01-A5AF-430C-BFC4-3A56C97F0F3B}" uniqueName="24" name="23" queryTableFieldId="24" dataDxfId="71"/>
    <tableColumn id="25" xr3:uid="{A00A0C9A-10BB-438E-9FAB-DBE8581B9BAD}" uniqueName="25" name="24" queryTableFieldId="25" dataDxfId="7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69" dataDxfId="68">
  <tableColumns count="6">
    <tableColumn id="10" xr3:uid="{3F3A7B85-4FAA-436A-8E48-77B38A2C96BA}" uniqueName="10" name="Date" queryTableFieldId="11" dataDxfId="67"/>
    <tableColumn id="1" xr3:uid="{FBD77787-0775-43E6-9BB6-A8199E90D1A3}" uniqueName="1" name="Month" queryTableFieldId="1" dataDxfId="66"/>
    <tableColumn id="2" xr3:uid="{E9237CE0-857A-4830-BD6F-E779E2FD6789}" uniqueName="2" name="Day of Week" queryTableFieldId="2" dataDxfId="65"/>
    <tableColumn id="3" xr3:uid="{C58B7D18-A2FA-4F1F-9D5C-5D1A4513444C}" uniqueName="3" name="Hour" queryTableFieldId="3" dataDxfId="64"/>
    <tableColumn id="8" xr3:uid="{4B934630-FD05-45A8-A680-67356A68FF1B}" uniqueName="8" name="Pricing" queryTableFieldId="8" dataDxfId="63" dataCellStyle="Currency"/>
    <tableColumn id="6" xr3:uid="{49029AF9-4EC7-4750-8DCB-3C0C8AFD2152}" uniqueName="6" name="On / Off-Peak" queryTableFieldId="6" dataDxfId="62">
      <calculatedColumnFormula>IF(AND(RTO__33[[#This Row],[Month]]&gt;5,RTO__33[[#This Row],[Month]]&lt;10,RTO__33[[#This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1" dataDxfId="60">
  <tableColumns count="25">
    <tableColumn id="28" xr3:uid="{F6FCE9BC-90AA-4D6E-9835-19EEB868B934}" uniqueName="28" name="REPORT_ITEM.REPORT_DATA.OPR_DATE" queryTableFieldId="29" dataDxfId="59"/>
    <tableColumn id="2" xr3:uid="{A6CB54A2-95AC-41B8-B181-0CA50E223C8C}" uniqueName="2" name="1" queryTableFieldId="2" dataDxfId="58"/>
    <tableColumn id="3" xr3:uid="{537EC1DF-8710-4F7E-8BF1-7EB85AFECD96}" uniqueName="3" name="2" queryTableFieldId="3" dataDxfId="57"/>
    <tableColumn id="4" xr3:uid="{6236DA01-DA54-4B87-9992-7329F6C61590}" uniqueName="4" name="3" queryTableFieldId="4" dataDxfId="56"/>
    <tableColumn id="5" xr3:uid="{F6EAF051-19BF-49D0-B89E-03537639CEC9}" uniqueName="5" name="4" queryTableFieldId="5" dataDxfId="55"/>
    <tableColumn id="6" xr3:uid="{6A339572-BE01-4C23-88E0-3769EB5312AF}" uniqueName="6" name="5" queryTableFieldId="6" dataDxfId="54"/>
    <tableColumn id="7" xr3:uid="{2BB40D03-FB34-4E23-860E-0B04336737A9}" uniqueName="7" name="6" queryTableFieldId="7" dataDxfId="53"/>
    <tableColumn id="8" xr3:uid="{B26CCB04-6978-40BA-8ABE-7BDE2A0E8713}" uniqueName="8" name="7" queryTableFieldId="8" dataDxfId="52"/>
    <tableColumn id="9" xr3:uid="{C7C7411B-F16A-490F-A414-3ED73F77FE6A}" uniqueName="9" name="8" queryTableFieldId="9" dataDxfId="51"/>
    <tableColumn id="10" xr3:uid="{846E2EE5-69DE-47C1-BCEC-6E2FA3BACEA0}" uniqueName="10" name="9" queryTableFieldId="10" dataDxfId="50"/>
    <tableColumn id="11" xr3:uid="{D1F645A0-9CB4-45B1-8602-A08BB10A67FB}" uniqueName="11" name="10" queryTableFieldId="11" dataDxfId="49"/>
    <tableColumn id="12" xr3:uid="{23E2F00D-D4D3-412D-B408-C1F536868332}" uniqueName="12" name="11" queryTableFieldId="12" dataDxfId="48"/>
    <tableColumn id="13" xr3:uid="{B69E1FAD-F7F7-4992-B35E-8EB1F8DD9072}" uniqueName="13" name="12" queryTableFieldId="13" dataDxfId="47"/>
    <tableColumn id="14" xr3:uid="{A9ECB3D6-160C-44E6-8A28-6A18021F5C27}" uniqueName="14" name="13" queryTableFieldId="14" dataDxfId="46"/>
    <tableColumn id="15" xr3:uid="{3D49BF63-3187-425E-BB1A-8BC6334C6E61}" uniqueName="15" name="14" queryTableFieldId="15" dataDxfId="45"/>
    <tableColumn id="16" xr3:uid="{90F62269-2553-4EFC-838C-FD2B00DAB7EF}" uniqueName="16" name="15" queryTableFieldId="16" dataDxfId="44"/>
    <tableColumn id="17" xr3:uid="{E9E774D2-200A-4F13-9466-704F37B2DA62}" uniqueName="17" name="16" queryTableFieldId="17" dataDxfId="43"/>
    <tableColumn id="18" xr3:uid="{C491ED53-2759-4734-AB7B-BD9CCDC282EB}" uniqueName="18" name="17" queryTableFieldId="18" dataDxfId="42"/>
    <tableColumn id="19" xr3:uid="{E3095961-A408-4130-B3E9-1BFCA4F2902F}" uniqueName="19" name="18" queryTableFieldId="19" dataDxfId="41"/>
    <tableColumn id="20" xr3:uid="{927D8E01-F8A3-4099-BFD6-93D99ED43F75}" uniqueName="20" name="19" queryTableFieldId="20" dataDxfId="40"/>
    <tableColumn id="21" xr3:uid="{AB675177-423E-495B-9F75-105135E8160F}" uniqueName="21" name="20" queryTableFieldId="21" dataDxfId="39"/>
    <tableColumn id="22" xr3:uid="{44E04CC2-3502-4F47-B2CC-C4CA158C2B37}" uniqueName="22" name="21" queryTableFieldId="22" dataDxfId="38"/>
    <tableColumn id="23" xr3:uid="{29D85EA1-1CFB-4962-8EF3-40F1960E94B9}" uniqueName="23" name="22" queryTableFieldId="23" dataDxfId="37"/>
    <tableColumn id="24" xr3:uid="{D0E99207-ED50-41E6-8EEA-F02CAA5A4BE0}" uniqueName="24" name="23" queryTableFieldId="24" dataDxfId="36"/>
    <tableColumn id="25" xr3:uid="{8AC3A3D1-D43C-4CEB-9471-1D72068DEE60}" uniqueName="25" name="24" queryTableFieldId="25" dataDxfId="3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34" dataDxfId="33">
  <tableColumns count="6">
    <tableColumn id="10" xr3:uid="{19664872-3968-4C50-AB9D-FDAAFC97745C}" uniqueName="10" name="Date" queryTableFieldId="11" dataDxfId="32"/>
    <tableColumn id="1" xr3:uid="{B9583260-CACF-44C2-AE44-070AD91790F3}" uniqueName="1" name="Month" queryTableFieldId="1" dataDxfId="31"/>
    <tableColumn id="2" xr3:uid="{01ACB76B-05A5-430B-9D40-D32FFF64C2D0}" uniqueName="2" name="Day of Week" queryTableFieldId="2" dataDxfId="30"/>
    <tableColumn id="3" xr3:uid="{ACCAAC5A-2C6E-454B-B496-00F8FB667437}" uniqueName="3" name="Hour" queryTableFieldId="3" dataDxfId="29"/>
    <tableColumn id="8" xr3:uid="{F55FE90D-1B1C-430D-B1DF-CDC36373A5BE}" uniqueName="8" name="Pricing" queryTableFieldId="8" dataDxfId="28" dataCellStyle="Currency"/>
    <tableColumn id="6" xr3:uid="{39FF83F0-BCA4-4E61-B8B6-39FBA806CE7A}" uniqueName="6" name="On / Off-Peak" queryTableFieldId="6" dataDxfId="27">
      <calculatedColumnFormula>IF(AND(RTO__3[[#This Row],[Month]]&gt;5,RTO__3[[#This Row],[Month]]&lt;10,RTO__3[[#This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26" dataDxfId="25">
  <tableColumns count="25">
    <tableColumn id="28" xr3:uid="{0319A467-C62A-4467-81CE-AF8F6D864B39}" uniqueName="28" name="REPORT_ITEM.REPORT_DATA.OPR_DATE" queryTableFieldId="29" dataDxfId="24"/>
    <tableColumn id="2" xr3:uid="{A1075A46-BCCD-4385-8B47-E7EAA39FF752}" uniqueName="2" name="1" queryTableFieldId="2" dataDxfId="23"/>
    <tableColumn id="3" xr3:uid="{198AF894-5A3E-4645-B1C7-9EF7233694A2}" uniqueName="3" name="2" queryTableFieldId="3" dataDxfId="22"/>
    <tableColumn id="4" xr3:uid="{CF8181FC-FB8E-45FB-827E-7D1FCBACC1D9}" uniqueName="4" name="3" queryTableFieldId="4" dataDxfId="21"/>
    <tableColumn id="5" xr3:uid="{0840F086-28E6-4843-9560-14AD241B3722}" uniqueName="5" name="4" queryTableFieldId="5" dataDxfId="20"/>
    <tableColumn id="6" xr3:uid="{65440444-848F-4487-9E05-0B63A3F84963}" uniqueName="6" name="5" queryTableFieldId="6" dataDxfId="19"/>
    <tableColumn id="7" xr3:uid="{70F6AE90-9AB2-470A-A410-3350544BCC9B}" uniqueName="7" name="6" queryTableFieldId="7" dataDxfId="18"/>
    <tableColumn id="8" xr3:uid="{B5AF6ADD-07D9-4A14-A56F-E311E7666FC4}" uniqueName="8" name="7" queryTableFieldId="8" dataDxfId="17"/>
    <tableColumn id="9" xr3:uid="{554BDD42-CA2C-4580-92B2-B8E667EE6FEB}" uniqueName="9" name="8" queryTableFieldId="9" dataDxfId="16"/>
    <tableColumn id="10" xr3:uid="{7CDE42F7-4DE2-48A1-A935-20D6236DE802}" uniqueName="10" name="9" queryTableFieldId="10" dataDxfId="15"/>
    <tableColumn id="11" xr3:uid="{5F78EFE4-95EC-44BC-9F4E-6346EB13A393}" uniqueName="11" name="10" queryTableFieldId="11" dataDxfId="14"/>
    <tableColumn id="12" xr3:uid="{7568A5EC-8DF5-42A8-A9D9-6BF0A8B5F0A7}" uniqueName="12" name="11" queryTableFieldId="12" dataDxfId="13"/>
    <tableColumn id="13" xr3:uid="{FC6E4B44-C29B-43FF-BFD0-092DFB79443D}" uniqueName="13" name="12" queryTableFieldId="13" dataDxfId="12"/>
    <tableColumn id="14" xr3:uid="{99E8EB56-E927-4347-875E-3EE2E5B33515}" uniqueName="14" name="13" queryTableFieldId="14" dataDxfId="11"/>
    <tableColumn id="15" xr3:uid="{C37ECDE0-BEA4-49DE-B3BD-55A87C0A2C22}" uniqueName="15" name="14" queryTableFieldId="15" dataDxfId="10"/>
    <tableColumn id="16" xr3:uid="{57F8D5D7-0A9F-4930-961E-974088EB66C4}" uniqueName="16" name="15" queryTableFieldId="16" dataDxfId="9"/>
    <tableColumn id="17" xr3:uid="{F53F32B7-FEF8-4FF6-9908-F522D1280B70}" uniqueName="17" name="16" queryTableFieldId="17" dataDxfId="8"/>
    <tableColumn id="18" xr3:uid="{4FF3D894-6994-45EF-85BF-43CB101474A8}" uniqueName="18" name="17" queryTableFieldId="18" dataDxfId="7"/>
    <tableColumn id="19" xr3:uid="{37C00EE4-FF5C-4070-A0E6-46D4C6B7157E}" uniqueName="19" name="18" queryTableFieldId="19" dataDxfId="6"/>
    <tableColumn id="20" xr3:uid="{8A83D8BE-DC6F-47B8-83A2-887FF076E077}" uniqueName="20" name="19" queryTableFieldId="20" dataDxfId="5"/>
    <tableColumn id="21" xr3:uid="{0273A3E2-962B-4333-B518-18CDDDB275DE}" uniqueName="21" name="20" queryTableFieldId="21" dataDxfId="4"/>
    <tableColumn id="22" xr3:uid="{8DBBA852-9775-4033-AB70-06D521BFA865}" uniqueName="22" name="21" queryTableFieldId="22" dataDxfId="3"/>
    <tableColumn id="23" xr3:uid="{5B82AE20-4C60-48D2-87AE-CAFEACF6CA99}" uniqueName="23" name="22" queryTableFieldId="23" dataDxfId="2"/>
    <tableColumn id="24" xr3:uid="{34DB9766-EEE7-4F16-BCB6-4101B67A42F9}" uniqueName="24" name="23" queryTableFieldId="24" dataDxfId="1"/>
    <tableColumn id="25" xr3:uid="{3B14F9D9-6D09-475E-B399-F466EAC8FEC4}" uniqueName="25" name="24" queryTableFieldId="25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dimension ref="A1:U35"/>
  <sheetViews>
    <sheetView tabSelected="1"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f>'[24]Average Pricing'!J2</f>
        <v>2.3332150208623077E-2</v>
      </c>
      <c r="H10" s="47"/>
      <c r="I10" s="8">
        <f>'[24]Average Pricing'!J3</f>
        <v>0</v>
      </c>
      <c r="J10" s="47"/>
      <c r="K10" s="8">
        <f>'[24]Average Pricing'!J4</f>
        <v>2.3332150208623077E-2</v>
      </c>
      <c r="L10" s="47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f>'[24]Voltage Factors'!M38</f>
        <v>1.0053000000000001</v>
      </c>
      <c r="F12" s="7"/>
      <c r="G12" s="8">
        <f>$G$10</f>
        <v>2.3332150208623077E-2</v>
      </c>
      <c r="H12" s="48"/>
      <c r="I12" s="8">
        <f>$I$10</f>
        <v>0</v>
      </c>
      <c r="J12" s="48"/>
      <c r="K12" s="8">
        <f>$K$10</f>
        <v>2.3332150208623077E-2</v>
      </c>
      <c r="L12" s="48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f>'[24]Voltage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f>'[24]Voltage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f>'[24]Voltage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dimension ref="A1:O721"/>
  <sheetViews>
    <sheetView topLeftCell="B1" workbookViewId="0">
      <selection activeCell="H16" sqref="H16"/>
    </sheetView>
  </sheetViews>
  <sheetFormatPr defaultRowHeight="15" x14ac:dyDescent="0.25"/>
  <cols>
    <col min="1" max="1" width="11.28515625" style="64" bestFit="1" customWidth="1"/>
    <col min="2" max="2" width="6.7109375" style="64" bestFit="1" customWidth="1"/>
    <col min="3" max="3" width="11.7109375" style="64" bestFit="1" customWidth="1"/>
    <col min="4" max="4" width="5.28515625" style="64" bestFit="1" customWidth="1"/>
    <col min="5" max="5" width="9.28515625" style="54" bestFit="1" customWidth="1"/>
    <col min="6" max="6" width="12.710937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45592</v>
      </c>
      <c r="B2" s="64">
        <v>10</v>
      </c>
      <c r="C2" s="64">
        <v>7</v>
      </c>
      <c r="D2" s="64">
        <v>1</v>
      </c>
      <c r="E2" s="42">
        <v>13.892300000000001</v>
      </c>
      <c r="F2" s="64" t="str">
        <f>IF(AND(RTO__39[[#This Row],[Month]]&gt;5,RTO__39[[#This Row],[Month]]&lt;10,RTO__39[[#This Row],[Day of Week]]&lt;=5,RTO__39[[#This Row],[Hour]]&gt;=15,RTO__39[[#This Row],[Hour]]&lt;=18),"ON","OFF")</f>
        <v>OFF</v>
      </c>
      <c r="G2"/>
      <c r="H2" s="50" t="s">
        <v>55</v>
      </c>
      <c r="I2" s="44">
        <f>AVERAGE(RTO__39[Pricing])</f>
        <v>23.332150208623077</v>
      </c>
      <c r="J2" s="35">
        <f>I2/1000</f>
        <v>2.3332150208623077E-2</v>
      </c>
      <c r="L2" s="50" t="str">
        <f>UPPER(TEXT(EDATE(A720,1),"MMMM"))</f>
        <v>DECEMBER</v>
      </c>
    </row>
    <row r="3" spans="1:15" x14ac:dyDescent="0.25">
      <c r="A3" s="34">
        <v>45592</v>
      </c>
      <c r="B3" s="64">
        <v>10</v>
      </c>
      <c r="C3" s="64">
        <v>7</v>
      </c>
      <c r="D3" s="64">
        <v>2</v>
      </c>
      <c r="E3" s="42">
        <v>14.5844</v>
      </c>
      <c r="F3" s="64" t="str">
        <f>IF(AND(RTO__39[[#This Row],[Month]]&gt;5,RTO__39[[#This Row],[Month]]&lt;10,RTO__39[[#This Row],[Day of Week]]&lt;=5,RTO__39[[#This Row],[Hour]]&gt;=15,RTO__39[[#This Row],[Hour]]&lt;=18),"ON","OFF")</f>
        <v>OFF</v>
      </c>
      <c r="G3"/>
      <c r="H3" s="50" t="s">
        <v>61</v>
      </c>
      <c r="I3" s="45">
        <f>IFERROR(AVERAGEIF(RTO__39[On / Off-Peak],"ON",RTO__39[Pricing]),0)</f>
        <v>0</v>
      </c>
      <c r="J3" s="35">
        <f>IFERROR(I3/1000,0)</f>
        <v>0</v>
      </c>
      <c r="L3" s="50" t="str">
        <f>TEXT(EDATE(A720,1),"YYYY")</f>
        <v>2024</v>
      </c>
    </row>
    <row r="4" spans="1:15" x14ac:dyDescent="0.25">
      <c r="A4" s="34">
        <v>45592</v>
      </c>
      <c r="B4" s="64">
        <v>10</v>
      </c>
      <c r="C4" s="64">
        <v>7</v>
      </c>
      <c r="D4" s="64">
        <v>3</v>
      </c>
      <c r="E4" s="42">
        <v>14.460100000000001</v>
      </c>
      <c r="F4" s="64" t="str">
        <f>IF(AND(RTO__39[[#This Row],[Month]]&gt;5,RTO__39[[#This Row],[Month]]&lt;10,RTO__39[[#This Row],[Day of Week]]&lt;=5,RTO__39[[#This Row],[Hour]]&gt;=15,RTO__39[[#This Row],[Hour]]&lt;=18),"ON","OFF")</f>
        <v>OFF</v>
      </c>
      <c r="G4"/>
      <c r="H4" s="50" t="s">
        <v>58</v>
      </c>
      <c r="I4" s="45">
        <f>IFERROR(AVERAGEIF(RTO__39[On / Off-Peak],"OFF",RTO__39[Pricing]),0)</f>
        <v>23.332150208623077</v>
      </c>
      <c r="J4" s="35">
        <f>IFERROR(I4/1000,0)</f>
        <v>2.3332150208623077E-2</v>
      </c>
      <c r="L4" s="33"/>
    </row>
    <row r="5" spans="1:15" x14ac:dyDescent="0.25">
      <c r="A5" s="34">
        <v>45592</v>
      </c>
      <c r="B5" s="64">
        <v>10</v>
      </c>
      <c r="C5" s="64">
        <v>7</v>
      </c>
      <c r="D5" s="64">
        <v>4</v>
      </c>
      <c r="E5" s="42">
        <v>12.2752</v>
      </c>
      <c r="F5" s="64" t="str">
        <f>IF(AND(RTO__39[[#This Row],[Month]]&gt;5,RTO__39[[#This Row],[Month]]&lt;10,RTO__39[[#This Row],[Day of Week]]&lt;=5,RTO__39[[#This Row],[Hour]]&gt;=15,RTO__39[[#This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45592</v>
      </c>
      <c r="B6" s="64">
        <v>10</v>
      </c>
      <c r="C6" s="64">
        <v>7</v>
      </c>
      <c r="D6" s="64">
        <v>5</v>
      </c>
      <c r="E6" s="42">
        <v>12.186199999999999</v>
      </c>
      <c r="F6" s="64" t="str">
        <f>IF(AND(RTO__39[[#This Row],[Month]]&gt;5,RTO__39[[#This Row],[Month]]&lt;10,RTO__39[[#This Row],[Day of Week]]&lt;=5,RTO__39[[#This Row],[Hour]]&gt;=15,RTO__39[[#This Row],[Hour]]&lt;=18),"ON","OFF")</f>
        <v>OFF</v>
      </c>
      <c r="G6"/>
      <c r="H6" s="64"/>
      <c r="I6"/>
      <c r="L6" s="56" t="str">
        <f>TEXT(A2,"MMMM")</f>
        <v>October</v>
      </c>
      <c r="M6" s="56" t="str">
        <f>TEXT(A2,"dd")</f>
        <v>27</v>
      </c>
    </row>
    <row r="7" spans="1:15" x14ac:dyDescent="0.25">
      <c r="A7" s="34">
        <v>45592</v>
      </c>
      <c r="B7" s="64">
        <v>10</v>
      </c>
      <c r="C7" s="64">
        <v>7</v>
      </c>
      <c r="D7" s="64">
        <v>6</v>
      </c>
      <c r="E7" s="42">
        <v>15.746600000000001</v>
      </c>
      <c r="F7" s="64" t="str">
        <f>IF(AND(RTO__39[[#This Row],[Month]]&gt;5,RTO__39[[#This Row],[Month]]&lt;10,RTO__39[[#This Row],[Day of Week]]&lt;=5,RTO__39[[#This Row],[Hour]]&gt;=15,RTO__39[[#This Row],[Hour]]&lt;=18),"ON","OFF")</f>
        <v>OFF</v>
      </c>
      <c r="G7"/>
      <c r="H7" s="64"/>
      <c r="I7" s="34"/>
      <c r="L7" s="56" t="str">
        <f>TEXT(A720,"MMMM")</f>
        <v>November</v>
      </c>
      <c r="M7" s="50" t="str">
        <f>TEXT(A720,"dd")</f>
        <v>25</v>
      </c>
    </row>
    <row r="8" spans="1:15" x14ac:dyDescent="0.25">
      <c r="A8" s="34">
        <v>45592</v>
      </c>
      <c r="B8" s="64">
        <v>10</v>
      </c>
      <c r="C8" s="64">
        <v>7</v>
      </c>
      <c r="D8" s="64">
        <v>7</v>
      </c>
      <c r="E8" s="42">
        <v>13.205500000000001</v>
      </c>
      <c r="F8" s="64" t="str">
        <f>IF(AND(RTO__39[[#This Row],[Month]]&gt;5,RTO__39[[#This Row],[Month]]&lt;10,RTO__39[[#This Row],[Day of Week]]&lt;=5,RTO__39[[#This Row],[Hour]]&gt;=15,RTO__39[[#This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45592</v>
      </c>
      <c r="B9" s="64">
        <v>10</v>
      </c>
      <c r="C9" s="64">
        <v>7</v>
      </c>
      <c r="D9" s="64">
        <v>8</v>
      </c>
      <c r="E9" s="42">
        <v>15.990600000000001</v>
      </c>
      <c r="F9" s="64" t="str">
        <f>IF(AND(RTO__39[[#This Row],[Month]]&gt;5,RTO__39[[#This Row],[Month]]&lt;10,RTO__39[[#This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45592</v>
      </c>
      <c r="B10" s="64">
        <v>10</v>
      </c>
      <c r="C10" s="64">
        <v>7</v>
      </c>
      <c r="D10" s="64">
        <v>9</v>
      </c>
      <c r="E10" s="42">
        <v>13.1541</v>
      </c>
      <c r="F10" s="64" t="str">
        <f>IF(AND(RTO__39[[#This Row],[Month]]&gt;5,RTO__39[[#This Row],[Month]]&lt;10,RTO__39[[#This Row],[Day of Week]]&lt;=5,RTO__39[[#This Row],[Hour]]&gt;=15,RTO__39[[#This Row],[Hour]]&lt;=18),"ON","OFF")</f>
        <v>OFF</v>
      </c>
      <c r="G10"/>
      <c r="H10" s="64"/>
      <c r="I10"/>
      <c r="L10" s="50">
        <f>ABS(_xlfn.DAYS(A720+1,A2))</f>
        <v>30</v>
      </c>
    </row>
    <row r="11" spans="1:15" x14ac:dyDescent="0.25">
      <c r="A11" s="34">
        <v>45592</v>
      </c>
      <c r="B11" s="64">
        <v>10</v>
      </c>
      <c r="C11" s="64">
        <v>7</v>
      </c>
      <c r="D11" s="64">
        <v>10</v>
      </c>
      <c r="E11" s="42">
        <v>15.19</v>
      </c>
      <c r="F11" s="64" t="str">
        <f>IF(AND(RTO__39[[#This Row],[Month]]&gt;5,RTO__39[[#This Row],[Month]]&lt;10,RTO__39[[#This Row],[Day of Week]]&lt;=5,RTO__39[[#This Row],[Hour]]&gt;=15,RTO__39[[#This Row],[Hour]]&lt;=18),"ON","OFF")</f>
        <v>OFF</v>
      </c>
      <c r="G11"/>
      <c r="H11" s="64"/>
      <c r="I11"/>
    </row>
    <row r="12" spans="1:15" x14ac:dyDescent="0.25">
      <c r="A12" s="34">
        <v>45592</v>
      </c>
      <c r="B12" s="64">
        <v>10</v>
      </c>
      <c r="C12" s="64">
        <v>7</v>
      </c>
      <c r="D12" s="64">
        <v>11</v>
      </c>
      <c r="E12" s="42">
        <v>14.738099999999999</v>
      </c>
      <c r="F12" s="64" t="str">
        <f>IF(AND(RTO__39[[#This Row],[Month]]&gt;5,RTO__39[[#This Row],[Month]]&lt;10,RTO__39[[#This Row],[Day of Week]]&lt;=5,RTO__39[[#This Row],[Hour]]&gt;=15,RTO__39[[#This Row],[Hour]]&lt;=18),"ON","OFF")</f>
        <v>OFF</v>
      </c>
      <c r="G12"/>
      <c r="H12" s="64"/>
      <c r="I12"/>
    </row>
    <row r="13" spans="1:15" x14ac:dyDescent="0.25">
      <c r="A13" s="34">
        <v>45592</v>
      </c>
      <c r="B13" s="64">
        <v>10</v>
      </c>
      <c r="C13" s="64">
        <v>7</v>
      </c>
      <c r="D13" s="64">
        <v>12</v>
      </c>
      <c r="E13" s="42">
        <v>13.776199999999999</v>
      </c>
      <c r="F13" s="64" t="str">
        <f>IF(AND(RTO__39[[#This Row],[Month]]&gt;5,RTO__39[[#This Row],[Month]]&lt;10,RTO__39[[#This Row],[Day of Week]]&lt;=5,RTO__39[[#This Row],[Hour]]&gt;=15,RTO__39[[#This Row],[Hour]]&lt;=18),"ON","OFF")</f>
        <v>OFF</v>
      </c>
      <c r="G13"/>
      <c r="H13" s="64"/>
      <c r="I13"/>
    </row>
    <row r="14" spans="1:15" x14ac:dyDescent="0.25">
      <c r="A14" s="34">
        <v>45592</v>
      </c>
      <c r="B14" s="64">
        <v>10</v>
      </c>
      <c r="C14" s="64">
        <v>7</v>
      </c>
      <c r="D14" s="64">
        <v>13</v>
      </c>
      <c r="E14" s="42">
        <v>14.666399999999999</v>
      </c>
      <c r="F14" s="64" t="str">
        <f>IF(AND(RTO__39[[#This Row],[Month]]&gt;5,RTO__39[[#This Row],[Month]]&lt;10,RTO__39[[#This Row],[Day of Week]]&lt;=5,RTO__39[[#This Row],[Hour]]&gt;=15,RTO__39[[#This Row],[Hour]]&lt;=18),"ON","OFF")</f>
        <v>OFF</v>
      </c>
      <c r="G14"/>
      <c r="H14" s="64"/>
      <c r="I14"/>
    </row>
    <row r="15" spans="1:15" x14ac:dyDescent="0.25">
      <c r="A15" s="34">
        <v>45592</v>
      </c>
      <c r="B15" s="64">
        <v>10</v>
      </c>
      <c r="C15" s="64">
        <v>7</v>
      </c>
      <c r="D15" s="64">
        <v>14</v>
      </c>
      <c r="E15" s="42">
        <v>14.8139</v>
      </c>
      <c r="F15" s="64" t="str">
        <f>IF(AND(RTO__39[[#This Row],[Month]]&gt;5,RTO__39[[#This Row],[Month]]&lt;10,RTO__39[[#This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34">
        <v>45592</v>
      </c>
      <c r="B16" s="64">
        <v>10</v>
      </c>
      <c r="C16" s="64">
        <v>7</v>
      </c>
      <c r="D16" s="64">
        <v>15</v>
      </c>
      <c r="E16" s="42">
        <v>18.219200000000001</v>
      </c>
      <c r="F16" s="64" t="str">
        <f>IF(AND(RTO__39[[#This Row],[Month]]&gt;5,RTO__39[[#This Row],[Month]]&lt;10,RTO__39[[#This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34">
        <v>45592</v>
      </c>
      <c r="B17" s="64">
        <v>10</v>
      </c>
      <c r="C17" s="64">
        <v>7</v>
      </c>
      <c r="D17" s="64">
        <v>16</v>
      </c>
      <c r="E17" s="42">
        <v>22.092099999999999</v>
      </c>
      <c r="F17" s="64" t="str">
        <f>IF(AND(RTO__39[[#This Row],[Month]]&gt;5,RTO__39[[#This Row],[Month]]&lt;10,RTO__39[[#This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34">
        <v>45592</v>
      </c>
      <c r="B18" s="64">
        <v>10</v>
      </c>
      <c r="C18" s="64">
        <v>7</v>
      </c>
      <c r="D18" s="64">
        <v>17</v>
      </c>
      <c r="E18" s="42">
        <v>32.171799999999998</v>
      </c>
      <c r="F18" s="64" t="str">
        <f>IF(AND(RTO__39[[#This Row],[Month]]&gt;5,RTO__39[[#This Row],[Month]]&lt;10,RTO__39[[#This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34">
        <v>45592</v>
      </c>
      <c r="B19" s="64">
        <v>10</v>
      </c>
      <c r="C19" s="64">
        <v>7</v>
      </c>
      <c r="D19" s="64">
        <v>18</v>
      </c>
      <c r="E19" s="42">
        <v>42.938099999999999</v>
      </c>
      <c r="F19" s="64" t="str">
        <f>IF(AND(RTO__39[[#This Row],[Month]]&gt;5,RTO__39[[#This Row],[Month]]&lt;10,RTO__39[[#This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34">
        <v>45592</v>
      </c>
      <c r="B20" s="64">
        <v>10</v>
      </c>
      <c r="C20" s="64">
        <v>7</v>
      </c>
      <c r="D20" s="64">
        <v>19</v>
      </c>
      <c r="E20" s="42">
        <v>38.438400000000001</v>
      </c>
      <c r="F20" s="64" t="str">
        <f>IF(AND(RTO__39[[#This Row],[Month]]&gt;5,RTO__39[[#This Row],[Month]]&lt;10,RTO__39[[#This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34">
        <v>45592</v>
      </c>
      <c r="B21" s="64">
        <v>10</v>
      </c>
      <c r="C21" s="64">
        <v>7</v>
      </c>
      <c r="D21" s="64">
        <v>20</v>
      </c>
      <c r="E21" s="42">
        <v>30.624600000000001</v>
      </c>
      <c r="F21" s="64" t="str">
        <f>IF(AND(RTO__39[[#This Row],[Month]]&gt;5,RTO__39[[#This Row],[Month]]&lt;10,RTO__39[[#This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34">
        <v>45592</v>
      </c>
      <c r="B22" s="64">
        <v>10</v>
      </c>
      <c r="C22" s="64">
        <v>7</v>
      </c>
      <c r="D22" s="64">
        <v>21</v>
      </c>
      <c r="E22" s="42">
        <v>31.817399999999999</v>
      </c>
      <c r="F22" s="64" t="str">
        <f>IF(AND(RTO__39[[#This Row],[Month]]&gt;5,RTO__39[[#This Row],[Month]]&lt;10,RTO__39[[#This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34">
        <v>45592</v>
      </c>
      <c r="B23" s="64">
        <v>10</v>
      </c>
      <c r="C23" s="64">
        <v>7</v>
      </c>
      <c r="D23" s="64">
        <v>22</v>
      </c>
      <c r="E23" s="42">
        <v>24.5793</v>
      </c>
      <c r="F23" s="64" t="str">
        <f>IF(AND(RTO__39[[#This Row],[Month]]&gt;5,RTO__39[[#This Row],[Month]]&lt;10,RTO__39[[#This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34">
        <v>45592</v>
      </c>
      <c r="B24" s="64">
        <v>10</v>
      </c>
      <c r="C24" s="64">
        <v>7</v>
      </c>
      <c r="D24" s="64">
        <v>23</v>
      </c>
      <c r="E24" s="42">
        <v>15.4907</v>
      </c>
      <c r="F24" s="64" t="str">
        <f>IF(AND(RTO__39[[#This Row],[Month]]&gt;5,RTO__39[[#This Row],[Month]]&lt;10,RTO__39[[#This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34">
        <v>45592</v>
      </c>
      <c r="B25" s="64">
        <v>10</v>
      </c>
      <c r="C25" s="64">
        <v>7</v>
      </c>
      <c r="D25" s="64">
        <v>24</v>
      </c>
      <c r="E25" s="42">
        <v>14.335900000000001</v>
      </c>
      <c r="F25" s="64" t="str">
        <f>IF(AND(RTO__39[[#This Row],[Month]]&gt;5,RTO__39[[#This Row],[Month]]&lt;10,RTO__39[[#This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34">
        <v>45593</v>
      </c>
      <c r="B26" s="64">
        <v>10</v>
      </c>
      <c r="C26" s="64">
        <v>1</v>
      </c>
      <c r="D26" s="64">
        <v>1</v>
      </c>
      <c r="E26" s="42">
        <v>17.478200000000001</v>
      </c>
      <c r="F26" s="64" t="str">
        <f>IF(AND(RTO__39[[#This Row],[Month]]&gt;5,RTO__39[[#This Row],[Month]]&lt;10,RTO__39[[#This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34">
        <v>45593</v>
      </c>
      <c r="B27" s="64">
        <v>10</v>
      </c>
      <c r="C27" s="64">
        <v>1</v>
      </c>
      <c r="D27" s="64">
        <v>2</v>
      </c>
      <c r="E27" s="42">
        <v>15.41</v>
      </c>
      <c r="F27" s="64" t="str">
        <f>IF(AND(RTO__39[[#This Row],[Month]]&gt;5,RTO__39[[#This Row],[Month]]&lt;10,RTO__39[[#This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34">
        <v>45593</v>
      </c>
      <c r="B28" s="64">
        <v>10</v>
      </c>
      <c r="C28" s="64">
        <v>1</v>
      </c>
      <c r="D28" s="64">
        <v>3</v>
      </c>
      <c r="E28" s="42">
        <v>15.440300000000001</v>
      </c>
      <c r="F28" s="64" t="str">
        <f>IF(AND(RTO__39[[#This Row],[Month]]&gt;5,RTO__39[[#This Row],[Month]]&lt;10,RTO__39[[#This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34">
        <v>45593</v>
      </c>
      <c r="B29" s="64">
        <v>10</v>
      </c>
      <c r="C29" s="64">
        <v>1</v>
      </c>
      <c r="D29" s="64">
        <v>4</v>
      </c>
      <c r="E29" s="42">
        <v>15.311199999999999</v>
      </c>
      <c r="F29" s="64" t="str">
        <f>IF(AND(RTO__39[[#This Row],[Month]]&gt;5,RTO__39[[#This Row],[Month]]&lt;10,RTO__39[[#This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34">
        <v>45593</v>
      </c>
      <c r="B30" s="64">
        <v>10</v>
      </c>
      <c r="C30" s="64">
        <v>1</v>
      </c>
      <c r="D30" s="64">
        <v>5</v>
      </c>
      <c r="E30" s="42">
        <v>17.953399999999998</v>
      </c>
      <c r="F30" s="64" t="str">
        <f>IF(AND(RTO__39[[#This Row],[Month]]&gt;5,RTO__39[[#This Row],[Month]]&lt;10,RTO__39[[#This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34">
        <v>45593</v>
      </c>
      <c r="B31" s="64">
        <v>10</v>
      </c>
      <c r="C31" s="64">
        <v>1</v>
      </c>
      <c r="D31" s="64">
        <v>6</v>
      </c>
      <c r="E31" s="42">
        <v>30.006399999999999</v>
      </c>
      <c r="F31" s="64" t="str">
        <f>IF(AND(RTO__39[[#This Row],[Month]]&gt;5,RTO__39[[#This Row],[Month]]&lt;10,RTO__39[[#This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34">
        <v>45593</v>
      </c>
      <c r="B32" s="64">
        <v>10</v>
      </c>
      <c r="C32" s="64">
        <v>1</v>
      </c>
      <c r="D32" s="64">
        <v>7</v>
      </c>
      <c r="E32" s="42">
        <v>58.662100000000002</v>
      </c>
      <c r="F32" s="64" t="str">
        <f>IF(AND(RTO__39[[#This Row],[Month]]&gt;5,RTO__39[[#This Row],[Month]]&lt;10,RTO__39[[#This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34">
        <v>45593</v>
      </c>
      <c r="B33" s="64">
        <v>10</v>
      </c>
      <c r="C33" s="64">
        <v>1</v>
      </c>
      <c r="D33" s="64">
        <v>8</v>
      </c>
      <c r="E33" s="42">
        <v>31.726700000000001</v>
      </c>
      <c r="F33" s="64" t="str">
        <f>IF(AND(RTO__39[[#This Row],[Month]]&gt;5,RTO__39[[#This Row],[Month]]&lt;10,RTO__39[[#This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34">
        <v>45593</v>
      </c>
      <c r="B34" s="64">
        <v>10</v>
      </c>
      <c r="C34" s="64">
        <v>1</v>
      </c>
      <c r="D34" s="64">
        <v>9</v>
      </c>
      <c r="E34" s="42">
        <v>20.501799999999999</v>
      </c>
      <c r="F34" s="64" t="str">
        <f>IF(AND(RTO__39[[#This Row],[Month]]&gt;5,RTO__39[[#This Row],[Month]]&lt;10,RTO__39[[#This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34">
        <v>45593</v>
      </c>
      <c r="B35" s="64">
        <v>10</v>
      </c>
      <c r="C35" s="64">
        <v>1</v>
      </c>
      <c r="D35" s="64">
        <v>10</v>
      </c>
      <c r="E35" s="42">
        <v>13.486800000000001</v>
      </c>
      <c r="F35" s="64" t="str">
        <f>IF(AND(RTO__39[[#This Row],[Month]]&gt;5,RTO__39[[#This Row],[Month]]&lt;10,RTO__39[[#This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34">
        <v>45593</v>
      </c>
      <c r="B36" s="64">
        <v>10</v>
      </c>
      <c r="C36" s="64">
        <v>1</v>
      </c>
      <c r="D36" s="64">
        <v>11</v>
      </c>
      <c r="E36" s="42">
        <v>13.147600000000001</v>
      </c>
      <c r="F36" s="64" t="str">
        <f>IF(AND(RTO__39[[#This Row],[Month]]&gt;5,RTO__39[[#This Row],[Month]]&lt;10,RTO__39[[#This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34">
        <v>45593</v>
      </c>
      <c r="B37" s="64">
        <v>10</v>
      </c>
      <c r="C37" s="64">
        <v>1</v>
      </c>
      <c r="D37" s="64">
        <v>12</v>
      </c>
      <c r="E37" s="42">
        <v>15.3012</v>
      </c>
      <c r="F37" s="64" t="str">
        <f>IF(AND(RTO__39[[#This Row],[Month]]&gt;5,RTO__39[[#This Row],[Month]]&lt;10,RTO__39[[#This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34">
        <v>45593</v>
      </c>
      <c r="B38" s="64">
        <v>10</v>
      </c>
      <c r="C38" s="64">
        <v>1</v>
      </c>
      <c r="D38" s="64">
        <v>13</v>
      </c>
      <c r="E38" s="42">
        <v>19.341200000000001</v>
      </c>
      <c r="F38" s="64" t="str">
        <f>IF(AND(RTO__39[[#This Row],[Month]]&gt;5,RTO__39[[#This Row],[Month]]&lt;10,RTO__39[[#This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34">
        <v>45593</v>
      </c>
      <c r="B39" s="64">
        <v>10</v>
      </c>
      <c r="C39" s="64">
        <v>1</v>
      </c>
      <c r="D39" s="64">
        <v>14</v>
      </c>
      <c r="E39" s="42">
        <v>14.4314</v>
      </c>
      <c r="F39" s="64" t="str">
        <f>IF(AND(RTO__39[[#This Row],[Month]]&gt;5,RTO__39[[#This Row],[Month]]&lt;10,RTO__39[[#This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34">
        <v>45593</v>
      </c>
      <c r="B40" s="64">
        <v>10</v>
      </c>
      <c r="C40" s="64">
        <v>1</v>
      </c>
      <c r="D40" s="64">
        <v>15</v>
      </c>
      <c r="E40" s="42">
        <v>11.8048</v>
      </c>
      <c r="F40" s="64" t="str">
        <f>IF(AND(RTO__39[[#This Row],[Month]]&gt;5,RTO__39[[#This Row],[Month]]&lt;10,RTO__39[[#This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34">
        <v>45593</v>
      </c>
      <c r="B41" s="64">
        <v>10</v>
      </c>
      <c r="C41" s="64">
        <v>1</v>
      </c>
      <c r="D41" s="64">
        <v>16</v>
      </c>
      <c r="E41" s="42">
        <v>14.3226</v>
      </c>
      <c r="F41" s="64" t="str">
        <f>IF(AND(RTO__39[[#This Row],[Month]]&gt;5,RTO__39[[#This Row],[Month]]&lt;10,RTO__39[[#This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34">
        <v>45593</v>
      </c>
      <c r="B42" s="64">
        <v>10</v>
      </c>
      <c r="C42" s="64">
        <v>1</v>
      </c>
      <c r="D42" s="64">
        <v>17</v>
      </c>
      <c r="E42" s="42">
        <v>31.266200000000001</v>
      </c>
      <c r="F42" s="64" t="str">
        <f>IF(AND(RTO__39[[#This Row],[Month]]&gt;5,RTO__39[[#This Row],[Month]]&lt;10,RTO__39[[#This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34">
        <v>45593</v>
      </c>
      <c r="B43" s="64">
        <v>10</v>
      </c>
      <c r="C43" s="64">
        <v>1</v>
      </c>
      <c r="D43" s="64">
        <v>18</v>
      </c>
      <c r="E43" s="42">
        <v>35.575600000000001</v>
      </c>
      <c r="F43" s="64" t="str">
        <f>IF(AND(RTO__39[[#This Row],[Month]]&gt;5,RTO__39[[#This Row],[Month]]&lt;10,RTO__39[[#This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34">
        <v>45593</v>
      </c>
      <c r="B44" s="64">
        <v>10</v>
      </c>
      <c r="C44" s="64">
        <v>1</v>
      </c>
      <c r="D44" s="64">
        <v>19</v>
      </c>
      <c r="E44" s="42">
        <v>33.645299999999999</v>
      </c>
      <c r="F44" s="64" t="str">
        <f>IF(AND(RTO__39[[#This Row],[Month]]&gt;5,RTO__39[[#This Row],[Month]]&lt;10,RTO__39[[#This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34">
        <v>45593</v>
      </c>
      <c r="B45" s="64">
        <v>10</v>
      </c>
      <c r="C45" s="64">
        <v>1</v>
      </c>
      <c r="D45" s="64">
        <v>20</v>
      </c>
      <c r="E45" s="42">
        <v>32.562899999999999</v>
      </c>
      <c r="F45" s="64" t="str">
        <f>IF(AND(RTO__39[[#This Row],[Month]]&gt;5,RTO__39[[#This Row],[Month]]&lt;10,RTO__39[[#This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34">
        <v>45593</v>
      </c>
      <c r="B46" s="64">
        <v>10</v>
      </c>
      <c r="C46" s="64">
        <v>1</v>
      </c>
      <c r="D46" s="64">
        <v>21</v>
      </c>
      <c r="E46" s="42">
        <v>31.472799999999999</v>
      </c>
      <c r="F46" s="64" t="str">
        <f>IF(AND(RTO__39[[#This Row],[Month]]&gt;5,RTO__39[[#This Row],[Month]]&lt;10,RTO__39[[#This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34">
        <v>45593</v>
      </c>
      <c r="B47" s="64">
        <v>10</v>
      </c>
      <c r="C47" s="64">
        <v>1</v>
      </c>
      <c r="D47" s="64">
        <v>22</v>
      </c>
      <c r="E47" s="42">
        <v>30.1539</v>
      </c>
      <c r="F47" s="64" t="str">
        <f>IF(AND(RTO__39[[#This Row],[Month]]&gt;5,RTO__39[[#This Row],[Month]]&lt;10,RTO__39[[#This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34">
        <v>45593</v>
      </c>
      <c r="B48" s="64">
        <v>10</v>
      </c>
      <c r="C48" s="64">
        <v>1</v>
      </c>
      <c r="D48" s="64">
        <v>23</v>
      </c>
      <c r="E48" s="42">
        <v>21.1112</v>
      </c>
      <c r="F48" s="64" t="str">
        <f>IF(AND(RTO__39[[#This Row],[Month]]&gt;5,RTO__39[[#This Row],[Month]]&lt;10,RTO__39[[#This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34">
        <v>45593</v>
      </c>
      <c r="B49" s="64">
        <v>10</v>
      </c>
      <c r="C49" s="64">
        <v>1</v>
      </c>
      <c r="D49" s="64">
        <v>24</v>
      </c>
      <c r="E49" s="42">
        <v>15.6656</v>
      </c>
      <c r="F49" s="64" t="str">
        <f>IF(AND(RTO__39[[#This Row],[Month]]&gt;5,RTO__39[[#This Row],[Month]]&lt;10,RTO__39[[#This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34">
        <v>45594</v>
      </c>
      <c r="B50" s="64">
        <v>10</v>
      </c>
      <c r="C50" s="64">
        <v>2</v>
      </c>
      <c r="D50" s="64">
        <v>1</v>
      </c>
      <c r="E50" s="42">
        <v>23.873899999999999</v>
      </c>
      <c r="F50" s="64" t="str">
        <f>IF(AND(RTO__39[[#This Row],[Month]]&gt;5,RTO__39[[#This Row],[Month]]&lt;10,RTO__39[[#This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34">
        <v>45594</v>
      </c>
      <c r="B51" s="64">
        <v>10</v>
      </c>
      <c r="C51" s="64">
        <v>2</v>
      </c>
      <c r="D51" s="64">
        <v>2</v>
      </c>
      <c r="E51" s="42">
        <v>20.931699999999999</v>
      </c>
      <c r="F51" s="64" t="str">
        <f>IF(AND(RTO__39[[#This Row],[Month]]&gt;5,RTO__39[[#This Row],[Month]]&lt;10,RTO__39[[#This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34">
        <v>45594</v>
      </c>
      <c r="B52" s="64">
        <v>10</v>
      </c>
      <c r="C52" s="64">
        <v>2</v>
      </c>
      <c r="D52" s="64">
        <v>3</v>
      </c>
      <c r="E52" s="42">
        <v>22.159600000000001</v>
      </c>
      <c r="F52" s="64" t="str">
        <f>IF(AND(RTO__39[[#This Row],[Month]]&gt;5,RTO__39[[#This Row],[Month]]&lt;10,RTO__39[[#This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34">
        <v>45594</v>
      </c>
      <c r="B53" s="64">
        <v>10</v>
      </c>
      <c r="C53" s="64">
        <v>2</v>
      </c>
      <c r="D53" s="64">
        <v>4</v>
      </c>
      <c r="E53" s="42">
        <v>23.21</v>
      </c>
      <c r="F53" s="64" t="str">
        <f>IF(AND(RTO__39[[#This Row],[Month]]&gt;5,RTO__39[[#This Row],[Month]]&lt;10,RTO__39[[#This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34">
        <v>45594</v>
      </c>
      <c r="B54" s="64">
        <v>10</v>
      </c>
      <c r="C54" s="64">
        <v>2</v>
      </c>
      <c r="D54" s="64">
        <v>5</v>
      </c>
      <c r="E54" s="42">
        <v>27.772500000000001</v>
      </c>
      <c r="F54" s="64" t="str">
        <f>IF(AND(RTO__39[[#This Row],[Month]]&gt;5,RTO__39[[#This Row],[Month]]&lt;10,RTO__39[[#This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34">
        <v>45594</v>
      </c>
      <c r="B55" s="64">
        <v>10</v>
      </c>
      <c r="C55" s="64">
        <v>2</v>
      </c>
      <c r="D55" s="64">
        <v>6</v>
      </c>
      <c r="E55" s="42">
        <v>29.320599999999999</v>
      </c>
      <c r="F55" s="64" t="str">
        <f>IF(AND(RTO__39[[#This Row],[Month]]&gt;5,RTO__39[[#This Row],[Month]]&lt;10,RTO__39[[#This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34">
        <v>45594</v>
      </c>
      <c r="B56" s="64">
        <v>10</v>
      </c>
      <c r="C56" s="64">
        <v>2</v>
      </c>
      <c r="D56" s="64">
        <v>7</v>
      </c>
      <c r="E56" s="42">
        <v>31.6386</v>
      </c>
      <c r="F56" s="64" t="str">
        <f>IF(AND(RTO__39[[#This Row],[Month]]&gt;5,RTO__39[[#This Row],[Month]]&lt;10,RTO__39[[#This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34">
        <v>45594</v>
      </c>
      <c r="B57" s="64">
        <v>10</v>
      </c>
      <c r="C57" s="64">
        <v>2</v>
      </c>
      <c r="D57" s="64">
        <v>8</v>
      </c>
      <c r="E57" s="42">
        <v>26.935300000000002</v>
      </c>
      <c r="F57" s="64" t="str">
        <f>IF(AND(RTO__39[[#This Row],[Month]]&gt;5,RTO__39[[#This Row],[Month]]&lt;10,RTO__39[[#This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34">
        <v>45594</v>
      </c>
      <c r="B58" s="64">
        <v>10</v>
      </c>
      <c r="C58" s="64">
        <v>2</v>
      </c>
      <c r="D58" s="64">
        <v>9</v>
      </c>
      <c r="E58" s="42">
        <v>14.704800000000001</v>
      </c>
      <c r="F58" s="64" t="str">
        <f>IF(AND(RTO__39[[#This Row],[Month]]&gt;5,RTO__39[[#This Row],[Month]]&lt;10,RTO__39[[#This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34">
        <v>45594</v>
      </c>
      <c r="B59" s="64">
        <v>10</v>
      </c>
      <c r="C59" s="64">
        <v>2</v>
      </c>
      <c r="D59" s="64">
        <v>10</v>
      </c>
      <c r="E59" s="42">
        <v>8.3666999999999998</v>
      </c>
      <c r="F59" s="64" t="str">
        <f>IF(AND(RTO__39[[#This Row],[Month]]&gt;5,RTO__39[[#This Row],[Month]]&lt;10,RTO__39[[#This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34">
        <v>45594</v>
      </c>
      <c r="B60" s="64">
        <v>10</v>
      </c>
      <c r="C60" s="64">
        <v>2</v>
      </c>
      <c r="D60" s="64">
        <v>11</v>
      </c>
      <c r="E60" s="42">
        <v>7.9584999999999999</v>
      </c>
      <c r="F60" s="64" t="str">
        <f>IF(AND(RTO__39[[#This Row],[Month]]&gt;5,RTO__39[[#This Row],[Month]]&lt;10,RTO__39[[#This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34">
        <v>45594</v>
      </c>
      <c r="B61" s="64">
        <v>10</v>
      </c>
      <c r="C61" s="64">
        <v>2</v>
      </c>
      <c r="D61" s="64">
        <v>12</v>
      </c>
      <c r="E61" s="42">
        <v>3.1402000000000001</v>
      </c>
      <c r="F61" s="64" t="str">
        <f>IF(AND(RTO__39[[#This Row],[Month]]&gt;5,RTO__39[[#This Row],[Month]]&lt;10,RTO__39[[#This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34">
        <v>45594</v>
      </c>
      <c r="B62" s="64">
        <v>10</v>
      </c>
      <c r="C62" s="64">
        <v>2</v>
      </c>
      <c r="D62" s="64">
        <v>13</v>
      </c>
      <c r="E62" s="42">
        <v>5.5179999999999998</v>
      </c>
      <c r="F62" s="64" t="str">
        <f>IF(AND(RTO__39[[#This Row],[Month]]&gt;5,RTO__39[[#This Row],[Month]]&lt;10,RTO__39[[#This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34">
        <v>45594</v>
      </c>
      <c r="B63" s="64">
        <v>10</v>
      </c>
      <c r="C63" s="64">
        <v>2</v>
      </c>
      <c r="D63" s="64">
        <v>14</v>
      </c>
      <c r="E63" s="42">
        <v>0.53410000000000002</v>
      </c>
      <c r="F63" s="64" t="str">
        <f>IF(AND(RTO__39[[#This Row],[Month]]&gt;5,RTO__39[[#This Row],[Month]]&lt;10,RTO__39[[#This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34">
        <v>45594</v>
      </c>
      <c r="B64" s="64">
        <v>10</v>
      </c>
      <c r="C64" s="64">
        <v>2</v>
      </c>
      <c r="D64" s="64">
        <v>15</v>
      </c>
      <c r="E64" s="42">
        <v>3.6469999999999998</v>
      </c>
      <c r="F64" s="64" t="str">
        <f>IF(AND(RTO__39[[#This Row],[Month]]&gt;5,RTO__39[[#This Row],[Month]]&lt;10,RTO__39[[#This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34">
        <v>45594</v>
      </c>
      <c r="B65" s="64">
        <v>10</v>
      </c>
      <c r="C65" s="64">
        <v>2</v>
      </c>
      <c r="D65" s="64">
        <v>16</v>
      </c>
      <c r="E65" s="42">
        <v>5.9607000000000001</v>
      </c>
      <c r="F65" s="64" t="str">
        <f>IF(AND(RTO__39[[#This Row],[Month]]&gt;5,RTO__39[[#This Row],[Month]]&lt;10,RTO__39[[#This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34">
        <v>45594</v>
      </c>
      <c r="B66" s="64">
        <v>10</v>
      </c>
      <c r="C66" s="64">
        <v>2</v>
      </c>
      <c r="D66" s="64">
        <v>17</v>
      </c>
      <c r="E66" s="42">
        <v>17.749199999999998</v>
      </c>
      <c r="F66" s="64" t="str">
        <f>IF(AND(RTO__39[[#This Row],[Month]]&gt;5,RTO__39[[#This Row],[Month]]&lt;10,RTO__39[[#This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34">
        <v>45594</v>
      </c>
      <c r="B67" s="64">
        <v>10</v>
      </c>
      <c r="C67" s="64">
        <v>2</v>
      </c>
      <c r="D67" s="64">
        <v>18</v>
      </c>
      <c r="E67" s="42">
        <v>30.222799999999999</v>
      </c>
      <c r="F67" s="64" t="str">
        <f>IF(AND(RTO__39[[#This Row],[Month]]&gt;5,RTO__39[[#This Row],[Month]]&lt;10,RTO__39[[#This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34">
        <v>45594</v>
      </c>
      <c r="B68" s="64">
        <v>10</v>
      </c>
      <c r="C68" s="64">
        <v>2</v>
      </c>
      <c r="D68" s="64">
        <v>19</v>
      </c>
      <c r="E68" s="42">
        <v>32.247199999999999</v>
      </c>
      <c r="F68" s="64" t="str">
        <f>IF(AND(RTO__39[[#This Row],[Month]]&gt;5,RTO__39[[#This Row],[Month]]&lt;10,RTO__39[[#This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34">
        <v>45594</v>
      </c>
      <c r="B69" s="64">
        <v>10</v>
      </c>
      <c r="C69" s="64">
        <v>2</v>
      </c>
      <c r="D69" s="64">
        <v>20</v>
      </c>
      <c r="E69" s="42">
        <v>31.606400000000001</v>
      </c>
      <c r="F69" s="64" t="str">
        <f>IF(AND(RTO__39[[#This Row],[Month]]&gt;5,RTO__39[[#This Row],[Month]]&lt;10,RTO__39[[#This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34">
        <v>45594</v>
      </c>
      <c r="B70" s="64">
        <v>10</v>
      </c>
      <c r="C70" s="64">
        <v>2</v>
      </c>
      <c r="D70" s="64">
        <v>21</v>
      </c>
      <c r="E70" s="42">
        <v>29.512899999999998</v>
      </c>
      <c r="F70" s="64" t="str">
        <f>IF(AND(RTO__39[[#This Row],[Month]]&gt;5,RTO__39[[#This Row],[Month]]&lt;10,RTO__39[[#This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34">
        <v>45594</v>
      </c>
      <c r="B71" s="64">
        <v>10</v>
      </c>
      <c r="C71" s="64">
        <v>2</v>
      </c>
      <c r="D71" s="64">
        <v>22</v>
      </c>
      <c r="E71" s="42">
        <v>31.757400000000001</v>
      </c>
      <c r="F71" s="64" t="str">
        <f>IF(AND(RTO__39[[#This Row],[Month]]&gt;5,RTO__39[[#This Row],[Month]]&lt;10,RTO__39[[#This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34">
        <v>45594</v>
      </c>
      <c r="B72" s="64">
        <v>10</v>
      </c>
      <c r="C72" s="64">
        <v>2</v>
      </c>
      <c r="D72" s="64">
        <v>23</v>
      </c>
      <c r="E72" s="42">
        <v>35.005800000000001</v>
      </c>
      <c r="F72" s="64" t="str">
        <f>IF(AND(RTO__39[[#This Row],[Month]]&gt;5,RTO__39[[#This Row],[Month]]&lt;10,RTO__39[[#This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34">
        <v>45594</v>
      </c>
      <c r="B73" s="64">
        <v>10</v>
      </c>
      <c r="C73" s="64">
        <v>2</v>
      </c>
      <c r="D73" s="64">
        <v>24</v>
      </c>
      <c r="E73" s="42">
        <v>18.352799999999998</v>
      </c>
      <c r="F73" s="64" t="str">
        <f>IF(AND(RTO__39[[#This Row],[Month]]&gt;5,RTO__39[[#This Row],[Month]]&lt;10,RTO__39[[#This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34">
        <v>45595</v>
      </c>
      <c r="B74" s="64">
        <v>10</v>
      </c>
      <c r="C74" s="64">
        <v>3</v>
      </c>
      <c r="D74" s="64">
        <v>1</v>
      </c>
      <c r="E74" s="42">
        <v>36.422400000000003</v>
      </c>
      <c r="F74" s="64" t="str">
        <f>IF(AND(RTO__39[[#This Row],[Month]]&gt;5,RTO__39[[#This Row],[Month]]&lt;10,RTO__39[[#This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34">
        <v>45595</v>
      </c>
      <c r="B75" s="64">
        <v>10</v>
      </c>
      <c r="C75" s="64">
        <v>3</v>
      </c>
      <c r="D75" s="64">
        <v>2</v>
      </c>
      <c r="E75" s="42">
        <v>20.363</v>
      </c>
      <c r="F75" s="64" t="str">
        <f>IF(AND(RTO__39[[#This Row],[Month]]&gt;5,RTO__39[[#This Row],[Month]]&lt;10,RTO__39[[#This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34">
        <v>45595</v>
      </c>
      <c r="B76" s="64">
        <v>10</v>
      </c>
      <c r="C76" s="64">
        <v>3</v>
      </c>
      <c r="D76" s="64">
        <v>3</v>
      </c>
      <c r="E76" s="42">
        <v>20.048100000000002</v>
      </c>
      <c r="F76" s="64" t="str">
        <f>IF(AND(RTO__39[[#This Row],[Month]]&gt;5,RTO__39[[#This Row],[Month]]&lt;10,RTO__39[[#This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34">
        <v>45595</v>
      </c>
      <c r="B77" s="64">
        <v>10</v>
      </c>
      <c r="C77" s="64">
        <v>3</v>
      </c>
      <c r="D77" s="64">
        <v>4</v>
      </c>
      <c r="E77" s="42">
        <v>26.235900000000001</v>
      </c>
      <c r="F77" s="64" t="str">
        <f>IF(AND(RTO__39[[#This Row],[Month]]&gt;5,RTO__39[[#This Row],[Month]]&lt;10,RTO__39[[#This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34">
        <v>45595</v>
      </c>
      <c r="B78" s="64">
        <v>10</v>
      </c>
      <c r="C78" s="64">
        <v>3</v>
      </c>
      <c r="D78" s="64">
        <v>5</v>
      </c>
      <c r="E78" s="42">
        <v>16.5122</v>
      </c>
      <c r="F78" s="64" t="str">
        <f>IF(AND(RTO__39[[#This Row],[Month]]&gt;5,RTO__39[[#This Row],[Month]]&lt;10,RTO__39[[#This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34">
        <v>45595</v>
      </c>
      <c r="B79" s="64">
        <v>10</v>
      </c>
      <c r="C79" s="64">
        <v>3</v>
      </c>
      <c r="D79" s="64">
        <v>6</v>
      </c>
      <c r="E79" s="42">
        <v>39.111499999999999</v>
      </c>
      <c r="F79" s="64" t="str">
        <f>IF(AND(RTO__39[[#This Row],[Month]]&gt;5,RTO__39[[#This Row],[Month]]&lt;10,RTO__39[[#This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34">
        <v>45595</v>
      </c>
      <c r="B80" s="64">
        <v>10</v>
      </c>
      <c r="C80" s="64">
        <v>3</v>
      </c>
      <c r="D80" s="64">
        <v>7</v>
      </c>
      <c r="E80" s="42">
        <v>42.811700000000002</v>
      </c>
      <c r="F80" s="64" t="str">
        <f>IF(AND(RTO__39[[#This Row],[Month]]&gt;5,RTO__39[[#This Row],[Month]]&lt;10,RTO__39[[#This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34">
        <v>45595</v>
      </c>
      <c r="B81" s="64">
        <v>10</v>
      </c>
      <c r="C81" s="64">
        <v>3</v>
      </c>
      <c r="D81" s="64">
        <v>8</v>
      </c>
      <c r="E81" s="42">
        <v>30.3538</v>
      </c>
      <c r="F81" s="64" t="str">
        <f>IF(AND(RTO__39[[#This Row],[Month]]&gt;5,RTO__39[[#This Row],[Month]]&lt;10,RTO__39[[#This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34">
        <v>45595</v>
      </c>
      <c r="B82" s="64">
        <v>10</v>
      </c>
      <c r="C82" s="64">
        <v>3</v>
      </c>
      <c r="D82" s="64">
        <v>9</v>
      </c>
      <c r="E82" s="42">
        <v>19.038399999999999</v>
      </c>
      <c r="F82" s="64" t="str">
        <f>IF(AND(RTO__39[[#This Row],[Month]]&gt;5,RTO__39[[#This Row],[Month]]&lt;10,RTO__39[[#This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34">
        <v>45595</v>
      </c>
      <c r="B83" s="64">
        <v>10</v>
      </c>
      <c r="C83" s="64">
        <v>3</v>
      </c>
      <c r="D83" s="64">
        <v>10</v>
      </c>
      <c r="E83" s="42">
        <v>16.201599999999999</v>
      </c>
      <c r="F83" s="64" t="str">
        <f>IF(AND(RTO__39[[#This Row],[Month]]&gt;5,RTO__39[[#This Row],[Month]]&lt;10,RTO__39[[#This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34">
        <v>45595</v>
      </c>
      <c r="B84" s="64">
        <v>10</v>
      </c>
      <c r="C84" s="64">
        <v>3</v>
      </c>
      <c r="D84" s="64">
        <v>11</v>
      </c>
      <c r="E84" s="42">
        <v>15.423400000000001</v>
      </c>
      <c r="F84" s="64" t="str">
        <f>IF(AND(RTO__39[[#This Row],[Month]]&gt;5,RTO__39[[#This Row],[Month]]&lt;10,RTO__39[[#This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34">
        <v>45595</v>
      </c>
      <c r="B85" s="64">
        <v>10</v>
      </c>
      <c r="C85" s="64">
        <v>3</v>
      </c>
      <c r="D85" s="64">
        <v>12</v>
      </c>
      <c r="E85" s="42">
        <v>15.471</v>
      </c>
      <c r="F85" s="64" t="str">
        <f>IF(AND(RTO__39[[#This Row],[Month]]&gt;5,RTO__39[[#This Row],[Month]]&lt;10,RTO__39[[#This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34">
        <v>45595</v>
      </c>
      <c r="B86" s="64">
        <v>10</v>
      </c>
      <c r="C86" s="64">
        <v>3</v>
      </c>
      <c r="D86" s="64">
        <v>13</v>
      </c>
      <c r="E86" s="42">
        <v>16.098800000000001</v>
      </c>
      <c r="F86" s="64" t="str">
        <f>IF(AND(RTO__39[[#This Row],[Month]]&gt;5,RTO__39[[#This Row],[Month]]&lt;10,RTO__39[[#This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34">
        <v>45595</v>
      </c>
      <c r="B87" s="64">
        <v>10</v>
      </c>
      <c r="C87" s="64">
        <v>3</v>
      </c>
      <c r="D87" s="64">
        <v>14</v>
      </c>
      <c r="E87" s="42">
        <v>1.57</v>
      </c>
      <c r="F87" s="64" t="str">
        <f>IF(AND(RTO__39[[#This Row],[Month]]&gt;5,RTO__39[[#This Row],[Month]]&lt;10,RTO__39[[#This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34">
        <v>45595</v>
      </c>
      <c r="B88" s="64">
        <v>10</v>
      </c>
      <c r="C88" s="64">
        <v>3</v>
      </c>
      <c r="D88" s="64">
        <v>15</v>
      </c>
      <c r="E88" s="42">
        <v>-0.87970000000000004</v>
      </c>
      <c r="F88" s="64" t="str">
        <f>IF(AND(RTO__39[[#This Row],[Month]]&gt;5,RTO__39[[#This Row],[Month]]&lt;10,RTO__39[[#This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34">
        <v>45595</v>
      </c>
      <c r="B89" s="64">
        <v>10</v>
      </c>
      <c r="C89" s="64">
        <v>3</v>
      </c>
      <c r="D89" s="64">
        <v>16</v>
      </c>
      <c r="E89" s="42">
        <v>-0.77080000000000004</v>
      </c>
      <c r="F89" s="64" t="str">
        <f>IF(AND(RTO__39[[#This Row],[Month]]&gt;5,RTO__39[[#This Row],[Month]]&lt;10,RTO__39[[#This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34">
        <v>45595</v>
      </c>
      <c r="B90" s="64">
        <v>10</v>
      </c>
      <c r="C90" s="64">
        <v>3</v>
      </c>
      <c r="D90" s="64">
        <v>17</v>
      </c>
      <c r="E90" s="42">
        <v>18.0532</v>
      </c>
      <c r="F90" s="64" t="str">
        <f>IF(AND(RTO__39[[#This Row],[Month]]&gt;5,RTO__39[[#This Row],[Month]]&lt;10,RTO__39[[#This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34">
        <v>45595</v>
      </c>
      <c r="B91" s="64">
        <v>10</v>
      </c>
      <c r="C91" s="64">
        <v>3</v>
      </c>
      <c r="D91" s="64">
        <v>18</v>
      </c>
      <c r="E91" s="42">
        <v>42.572000000000003</v>
      </c>
      <c r="F91" s="64" t="str">
        <f>IF(AND(RTO__39[[#This Row],[Month]]&gt;5,RTO__39[[#This Row],[Month]]&lt;10,RTO__39[[#This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34">
        <v>45595</v>
      </c>
      <c r="B92" s="64">
        <v>10</v>
      </c>
      <c r="C92" s="64">
        <v>3</v>
      </c>
      <c r="D92" s="64">
        <v>19</v>
      </c>
      <c r="E92" s="42">
        <v>41.719099999999997</v>
      </c>
      <c r="F92" s="64" t="str">
        <f>IF(AND(RTO__39[[#This Row],[Month]]&gt;5,RTO__39[[#This Row],[Month]]&lt;10,RTO__39[[#This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34">
        <v>45595</v>
      </c>
      <c r="B93" s="64">
        <v>10</v>
      </c>
      <c r="C93" s="64">
        <v>3</v>
      </c>
      <c r="D93" s="64">
        <v>20</v>
      </c>
      <c r="E93" s="42">
        <v>33.772399999999998</v>
      </c>
      <c r="F93" s="64" t="str">
        <f>IF(AND(RTO__39[[#This Row],[Month]]&gt;5,RTO__39[[#This Row],[Month]]&lt;10,RTO__39[[#This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34">
        <v>45595</v>
      </c>
      <c r="B94" s="64">
        <v>10</v>
      </c>
      <c r="C94" s="64">
        <v>3</v>
      </c>
      <c r="D94" s="64">
        <v>21</v>
      </c>
      <c r="E94" s="42">
        <v>34.946199999999997</v>
      </c>
      <c r="F94" s="64" t="str">
        <f>IF(AND(RTO__39[[#This Row],[Month]]&gt;5,RTO__39[[#This Row],[Month]]&lt;10,RTO__39[[#This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34">
        <v>45595</v>
      </c>
      <c r="B95" s="64">
        <v>10</v>
      </c>
      <c r="C95" s="64">
        <v>3</v>
      </c>
      <c r="D95" s="64">
        <v>22</v>
      </c>
      <c r="E95" s="42">
        <v>30.898700000000002</v>
      </c>
      <c r="F95" s="64" t="str">
        <f>IF(AND(RTO__39[[#This Row],[Month]]&gt;5,RTO__39[[#This Row],[Month]]&lt;10,RTO__39[[#This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34">
        <v>45595</v>
      </c>
      <c r="B96" s="64">
        <v>10</v>
      </c>
      <c r="C96" s="64">
        <v>3</v>
      </c>
      <c r="D96" s="64">
        <v>23</v>
      </c>
      <c r="E96" s="42">
        <v>31.4984</v>
      </c>
      <c r="F96" s="64" t="str">
        <f>IF(AND(RTO__39[[#This Row],[Month]]&gt;5,RTO__39[[#This Row],[Month]]&lt;10,RTO__39[[#This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34">
        <v>45595</v>
      </c>
      <c r="B97" s="64">
        <v>10</v>
      </c>
      <c r="C97" s="64">
        <v>3</v>
      </c>
      <c r="D97" s="64">
        <v>24</v>
      </c>
      <c r="E97" s="42">
        <v>26.394100000000002</v>
      </c>
      <c r="F97" s="64" t="str">
        <f>IF(AND(RTO__39[[#This Row],[Month]]&gt;5,RTO__39[[#This Row],[Month]]&lt;10,RTO__39[[#This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34">
        <v>45596</v>
      </c>
      <c r="B98" s="64">
        <v>10</v>
      </c>
      <c r="C98" s="64">
        <v>4</v>
      </c>
      <c r="D98" s="64">
        <v>1</v>
      </c>
      <c r="E98" s="42">
        <v>17.446400000000001</v>
      </c>
      <c r="F98" s="64" t="str">
        <f>IF(AND(RTO__39[[#This Row],[Month]]&gt;5,RTO__39[[#This Row],[Month]]&lt;10,RTO__39[[#This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34">
        <v>45596</v>
      </c>
      <c r="B99" s="64">
        <v>10</v>
      </c>
      <c r="C99" s="64">
        <v>4</v>
      </c>
      <c r="D99" s="64">
        <v>2</v>
      </c>
      <c r="E99" s="42">
        <v>19.428799999999999</v>
      </c>
      <c r="F99" s="64" t="str">
        <f>IF(AND(RTO__39[[#This Row],[Month]]&gt;5,RTO__39[[#This Row],[Month]]&lt;10,RTO__39[[#This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34">
        <v>45596</v>
      </c>
      <c r="B100" s="64">
        <v>10</v>
      </c>
      <c r="C100" s="64">
        <v>4</v>
      </c>
      <c r="D100" s="64">
        <v>3</v>
      </c>
      <c r="E100" s="42">
        <v>19.607199999999999</v>
      </c>
      <c r="F100" s="64" t="str">
        <f>IF(AND(RTO__39[[#This Row],[Month]]&gt;5,RTO__39[[#This Row],[Month]]&lt;10,RTO__39[[#This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34">
        <v>45596</v>
      </c>
      <c r="B101" s="64">
        <v>10</v>
      </c>
      <c r="C101" s="64">
        <v>4</v>
      </c>
      <c r="D101" s="64">
        <v>4</v>
      </c>
      <c r="E101" s="42">
        <v>18.271799999999999</v>
      </c>
      <c r="F101" s="64" t="str">
        <f>IF(AND(RTO__39[[#This Row],[Month]]&gt;5,RTO__39[[#This Row],[Month]]&lt;10,RTO__39[[#This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34">
        <v>45596</v>
      </c>
      <c r="B102" s="64">
        <v>10</v>
      </c>
      <c r="C102" s="64">
        <v>4</v>
      </c>
      <c r="D102" s="64">
        <v>5</v>
      </c>
      <c r="E102" s="42">
        <v>19.279299999999999</v>
      </c>
      <c r="F102" s="64" t="str">
        <f>IF(AND(RTO__39[[#This Row],[Month]]&gt;5,RTO__39[[#This Row],[Month]]&lt;10,RTO__39[[#This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34">
        <v>45596</v>
      </c>
      <c r="B103" s="64">
        <v>10</v>
      </c>
      <c r="C103" s="64">
        <v>4</v>
      </c>
      <c r="D103" s="64">
        <v>6</v>
      </c>
      <c r="E103" s="42">
        <v>23.887499999999999</v>
      </c>
      <c r="F103" s="64" t="str">
        <f>IF(AND(RTO__39[[#This Row],[Month]]&gt;5,RTO__39[[#This Row],[Month]]&lt;10,RTO__39[[#This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34">
        <v>45596</v>
      </c>
      <c r="B104" s="64">
        <v>10</v>
      </c>
      <c r="C104" s="64">
        <v>4</v>
      </c>
      <c r="D104" s="64">
        <v>7</v>
      </c>
      <c r="E104" s="42">
        <v>30.0593</v>
      </c>
      <c r="F104" s="64" t="str">
        <f>IF(AND(RTO__39[[#This Row],[Month]]&gt;5,RTO__39[[#This Row],[Month]]&lt;10,RTO__39[[#This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34">
        <v>45596</v>
      </c>
      <c r="B105" s="64">
        <v>10</v>
      </c>
      <c r="C105" s="64">
        <v>4</v>
      </c>
      <c r="D105" s="64">
        <v>8</v>
      </c>
      <c r="E105" s="42">
        <v>21.2438</v>
      </c>
      <c r="F105" s="64" t="str">
        <f>IF(AND(RTO__39[[#This Row],[Month]]&gt;5,RTO__39[[#This Row],[Month]]&lt;10,RTO__39[[#This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34">
        <v>45596</v>
      </c>
      <c r="B106" s="64">
        <v>10</v>
      </c>
      <c r="C106" s="64">
        <v>4</v>
      </c>
      <c r="D106" s="64">
        <v>9</v>
      </c>
      <c r="E106" s="42">
        <v>7.5256999999999996</v>
      </c>
      <c r="F106" s="64" t="str">
        <f>IF(AND(RTO__39[[#This Row],[Month]]&gt;5,RTO__39[[#This Row],[Month]]&lt;10,RTO__39[[#This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34">
        <v>45596</v>
      </c>
      <c r="B107" s="64">
        <v>10</v>
      </c>
      <c r="C107" s="64">
        <v>4</v>
      </c>
      <c r="D107" s="64">
        <v>10</v>
      </c>
      <c r="E107" s="42">
        <v>4.3068999999999997</v>
      </c>
      <c r="F107" s="64" t="str">
        <f>IF(AND(RTO__39[[#This Row],[Month]]&gt;5,RTO__39[[#This Row],[Month]]&lt;10,RTO__39[[#This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34">
        <v>45596</v>
      </c>
      <c r="B108" s="64">
        <v>10</v>
      </c>
      <c r="C108" s="64">
        <v>4</v>
      </c>
      <c r="D108" s="64">
        <v>11</v>
      </c>
      <c r="E108" s="42">
        <v>1.7158</v>
      </c>
      <c r="F108" s="64" t="str">
        <f>IF(AND(RTO__39[[#This Row],[Month]]&gt;5,RTO__39[[#This Row],[Month]]&lt;10,RTO__39[[#This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34">
        <v>45596</v>
      </c>
      <c r="B109" s="64">
        <v>10</v>
      </c>
      <c r="C109" s="64">
        <v>4</v>
      </c>
      <c r="D109" s="64">
        <v>12</v>
      </c>
      <c r="E109" s="42">
        <v>-0.96719999999999995</v>
      </c>
      <c r="F109" s="64" t="str">
        <f>IF(AND(RTO__39[[#This Row],[Month]]&gt;5,RTO__39[[#This Row],[Month]]&lt;10,RTO__39[[#This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34">
        <v>45596</v>
      </c>
      <c r="B110" s="64">
        <v>10</v>
      </c>
      <c r="C110" s="64">
        <v>4</v>
      </c>
      <c r="D110" s="64">
        <v>13</v>
      </c>
      <c r="E110" s="42">
        <v>-2.1922000000000001</v>
      </c>
      <c r="F110" s="64" t="str">
        <f>IF(AND(RTO__39[[#This Row],[Month]]&gt;5,RTO__39[[#This Row],[Month]]&lt;10,RTO__39[[#This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34">
        <v>45596</v>
      </c>
      <c r="B111" s="64">
        <v>10</v>
      </c>
      <c r="C111" s="64">
        <v>4</v>
      </c>
      <c r="D111" s="64">
        <v>14</v>
      </c>
      <c r="E111" s="42">
        <v>-2.5764999999999998</v>
      </c>
      <c r="F111" s="64" t="str">
        <f>IF(AND(RTO__39[[#This Row],[Month]]&gt;5,RTO__39[[#This Row],[Month]]&lt;10,RTO__39[[#This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34">
        <v>45596</v>
      </c>
      <c r="B112" s="64">
        <v>10</v>
      </c>
      <c r="C112" s="64">
        <v>4</v>
      </c>
      <c r="D112" s="64">
        <v>15</v>
      </c>
      <c r="E112" s="42">
        <v>5.5834000000000001</v>
      </c>
      <c r="F112" s="64" t="str">
        <f>IF(AND(RTO__39[[#This Row],[Month]]&gt;5,RTO__39[[#This Row],[Month]]&lt;10,RTO__39[[#This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34">
        <v>45596</v>
      </c>
      <c r="B113" s="64">
        <v>10</v>
      </c>
      <c r="C113" s="64">
        <v>4</v>
      </c>
      <c r="D113" s="64">
        <v>16</v>
      </c>
      <c r="E113" s="42">
        <v>5.0297999999999998</v>
      </c>
      <c r="F113" s="64" t="str">
        <f>IF(AND(RTO__39[[#This Row],[Month]]&gt;5,RTO__39[[#This Row],[Month]]&lt;10,RTO__39[[#This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34">
        <v>45596</v>
      </c>
      <c r="B114" s="64">
        <v>10</v>
      </c>
      <c r="C114" s="64">
        <v>4</v>
      </c>
      <c r="D114" s="64">
        <v>17</v>
      </c>
      <c r="E114" s="42">
        <v>11.3994</v>
      </c>
      <c r="F114" s="64" t="str">
        <f>IF(AND(RTO__39[[#This Row],[Month]]&gt;5,RTO__39[[#This Row],[Month]]&lt;10,RTO__39[[#This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34">
        <v>45596</v>
      </c>
      <c r="B115" s="64">
        <v>10</v>
      </c>
      <c r="C115" s="64">
        <v>4</v>
      </c>
      <c r="D115" s="64">
        <v>18</v>
      </c>
      <c r="E115" s="42">
        <v>28.4665</v>
      </c>
      <c r="F115" s="64" t="str">
        <f>IF(AND(RTO__39[[#This Row],[Month]]&gt;5,RTO__39[[#This Row],[Month]]&lt;10,RTO__39[[#This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34">
        <v>45596</v>
      </c>
      <c r="B116" s="64">
        <v>10</v>
      </c>
      <c r="C116" s="64">
        <v>4</v>
      </c>
      <c r="D116" s="64">
        <v>19</v>
      </c>
      <c r="E116" s="42">
        <v>23.602799999999998</v>
      </c>
      <c r="F116" s="64" t="str">
        <f>IF(AND(RTO__39[[#This Row],[Month]]&gt;5,RTO__39[[#This Row],[Month]]&lt;10,RTO__39[[#This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34">
        <v>45596</v>
      </c>
      <c r="B117" s="64">
        <v>10</v>
      </c>
      <c r="C117" s="64">
        <v>4</v>
      </c>
      <c r="D117" s="64">
        <v>20</v>
      </c>
      <c r="E117" s="42">
        <v>18.879300000000001</v>
      </c>
      <c r="F117" s="64" t="str">
        <f>IF(AND(RTO__39[[#This Row],[Month]]&gt;5,RTO__39[[#This Row],[Month]]&lt;10,RTO__39[[#This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34">
        <v>45596</v>
      </c>
      <c r="B118" s="64">
        <v>10</v>
      </c>
      <c r="C118" s="64">
        <v>4</v>
      </c>
      <c r="D118" s="64">
        <v>21</v>
      </c>
      <c r="E118" s="42">
        <v>16.279699999999998</v>
      </c>
      <c r="F118" s="64" t="str">
        <f>IF(AND(RTO__39[[#This Row],[Month]]&gt;5,RTO__39[[#This Row],[Month]]&lt;10,RTO__39[[#This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34">
        <v>45596</v>
      </c>
      <c r="B119" s="64">
        <v>10</v>
      </c>
      <c r="C119" s="64">
        <v>4</v>
      </c>
      <c r="D119" s="64">
        <v>22</v>
      </c>
      <c r="E119" s="42">
        <v>18.4315</v>
      </c>
      <c r="F119" s="64" t="str">
        <f>IF(AND(RTO__39[[#This Row],[Month]]&gt;5,RTO__39[[#This Row],[Month]]&lt;10,RTO__39[[#This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34">
        <v>45596</v>
      </c>
      <c r="B120" s="64">
        <v>10</v>
      </c>
      <c r="C120" s="64">
        <v>4</v>
      </c>
      <c r="D120" s="64">
        <v>23</v>
      </c>
      <c r="E120" s="42">
        <v>22.031300000000002</v>
      </c>
      <c r="F120" s="64" t="str">
        <f>IF(AND(RTO__39[[#This Row],[Month]]&gt;5,RTO__39[[#This Row],[Month]]&lt;10,RTO__39[[#This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34">
        <v>45596</v>
      </c>
      <c r="B121" s="64">
        <v>10</v>
      </c>
      <c r="C121" s="64">
        <v>4</v>
      </c>
      <c r="D121" s="64">
        <v>24</v>
      </c>
      <c r="E121" s="42">
        <v>21.1157</v>
      </c>
      <c r="F121" s="64" t="str">
        <f>IF(AND(RTO__39[[#This Row],[Month]]&gt;5,RTO__39[[#This Row],[Month]]&lt;10,RTO__39[[#This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34">
        <v>45597</v>
      </c>
      <c r="B122" s="64">
        <v>11</v>
      </c>
      <c r="C122" s="64">
        <v>5</v>
      </c>
      <c r="D122" s="64">
        <v>1</v>
      </c>
      <c r="E122" s="42">
        <v>27.016200000000001</v>
      </c>
      <c r="F122" s="64" t="str">
        <f>IF(AND(RTO__39[[#This Row],[Month]]&gt;5,RTO__39[[#This Row],[Month]]&lt;10,RTO__39[[#This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34">
        <v>45597</v>
      </c>
      <c r="B123" s="64">
        <v>11</v>
      </c>
      <c r="C123" s="64">
        <v>5</v>
      </c>
      <c r="D123" s="64">
        <v>2</v>
      </c>
      <c r="E123" s="42">
        <v>26.850300000000001</v>
      </c>
      <c r="F123" s="64" t="str">
        <f>IF(AND(RTO__39[[#This Row],[Month]]&gt;5,RTO__39[[#This Row],[Month]]&lt;10,RTO__39[[#This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34">
        <v>45597</v>
      </c>
      <c r="B124" s="64">
        <v>11</v>
      </c>
      <c r="C124" s="64">
        <v>5</v>
      </c>
      <c r="D124" s="64">
        <v>3</v>
      </c>
      <c r="E124" s="42">
        <v>26.116299999999999</v>
      </c>
      <c r="F124" s="64" t="str">
        <f>IF(AND(RTO__39[[#This Row],[Month]]&gt;5,RTO__39[[#This Row],[Month]]&lt;10,RTO__39[[#This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34">
        <v>45597</v>
      </c>
      <c r="B125" s="64">
        <v>11</v>
      </c>
      <c r="C125" s="64">
        <v>5</v>
      </c>
      <c r="D125" s="64">
        <v>4</v>
      </c>
      <c r="E125" s="42">
        <v>25.199100000000001</v>
      </c>
      <c r="F125" s="64" t="str">
        <f>IF(AND(RTO__39[[#This Row],[Month]]&gt;5,RTO__39[[#This Row],[Month]]&lt;10,RTO__39[[#This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34">
        <v>45597</v>
      </c>
      <c r="B126" s="64">
        <v>11</v>
      </c>
      <c r="C126" s="64">
        <v>5</v>
      </c>
      <c r="D126" s="64">
        <v>5</v>
      </c>
      <c r="E126" s="42">
        <v>24.085599999999999</v>
      </c>
      <c r="F126" s="64" t="str">
        <f>IF(AND(RTO__39[[#This Row],[Month]]&gt;5,RTO__39[[#This Row],[Month]]&lt;10,RTO__39[[#This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34">
        <v>45597</v>
      </c>
      <c r="B127" s="64">
        <v>11</v>
      </c>
      <c r="C127" s="64">
        <v>5</v>
      </c>
      <c r="D127" s="64">
        <v>6</v>
      </c>
      <c r="E127" s="42">
        <v>27.923500000000001</v>
      </c>
      <c r="F127" s="64" t="str">
        <f>IF(AND(RTO__39[[#This Row],[Month]]&gt;5,RTO__39[[#This Row],[Month]]&lt;10,RTO__39[[#This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34">
        <v>45597</v>
      </c>
      <c r="B128" s="64">
        <v>11</v>
      </c>
      <c r="C128" s="64">
        <v>5</v>
      </c>
      <c r="D128" s="64">
        <v>7</v>
      </c>
      <c r="E128" s="42">
        <v>27.736899999999999</v>
      </c>
      <c r="F128" s="64" t="str">
        <f>IF(AND(RTO__39[[#This Row],[Month]]&gt;5,RTO__39[[#This Row],[Month]]&lt;10,RTO__39[[#This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34">
        <v>45597</v>
      </c>
      <c r="B129" s="64">
        <v>11</v>
      </c>
      <c r="C129" s="64">
        <v>5</v>
      </c>
      <c r="D129" s="64">
        <v>8</v>
      </c>
      <c r="E129" s="42">
        <v>27.816400000000002</v>
      </c>
      <c r="F129" s="64" t="str">
        <f>IF(AND(RTO__39[[#This Row],[Month]]&gt;5,RTO__39[[#This Row],[Month]]&lt;10,RTO__39[[#This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34">
        <v>45597</v>
      </c>
      <c r="B130" s="64">
        <v>11</v>
      </c>
      <c r="C130" s="64">
        <v>5</v>
      </c>
      <c r="D130" s="64">
        <v>9</v>
      </c>
      <c r="E130" s="42">
        <v>-11.3011</v>
      </c>
      <c r="F130" s="64" t="str">
        <f>IF(AND(RTO__39[[#This Row],[Month]]&gt;5,RTO__39[[#This Row],[Month]]&lt;10,RTO__39[[#This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34">
        <v>45597</v>
      </c>
      <c r="B131" s="64">
        <v>11</v>
      </c>
      <c r="C131" s="64">
        <v>5</v>
      </c>
      <c r="D131" s="64">
        <v>10</v>
      </c>
      <c r="E131" s="42">
        <v>13.372299999999999</v>
      </c>
      <c r="F131" s="64" t="str">
        <f>IF(AND(RTO__39[[#This Row],[Month]]&gt;5,RTO__39[[#This Row],[Month]]&lt;10,RTO__39[[#This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34">
        <v>45597</v>
      </c>
      <c r="B132" s="64">
        <v>11</v>
      </c>
      <c r="C132" s="64">
        <v>5</v>
      </c>
      <c r="D132" s="64">
        <v>11</v>
      </c>
      <c r="E132" s="42">
        <v>6.0416999999999996</v>
      </c>
      <c r="F132" s="64" t="str">
        <f>IF(AND(RTO__39[[#This Row],[Month]]&gt;5,RTO__39[[#This Row],[Month]]&lt;10,RTO__39[[#This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34">
        <v>45597</v>
      </c>
      <c r="B133" s="64">
        <v>11</v>
      </c>
      <c r="C133" s="64">
        <v>5</v>
      </c>
      <c r="D133" s="64">
        <v>12</v>
      </c>
      <c r="E133" s="42">
        <v>8.5434000000000001</v>
      </c>
      <c r="F133" s="64" t="str">
        <f>IF(AND(RTO__39[[#This Row],[Month]]&gt;5,RTO__39[[#This Row],[Month]]&lt;10,RTO__39[[#This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34">
        <v>45597</v>
      </c>
      <c r="B134" s="64">
        <v>11</v>
      </c>
      <c r="C134" s="64">
        <v>5</v>
      </c>
      <c r="D134" s="64">
        <v>13</v>
      </c>
      <c r="E134" s="42">
        <v>9.7575000000000003</v>
      </c>
      <c r="F134" s="64" t="str">
        <f>IF(AND(RTO__39[[#This Row],[Month]]&gt;5,RTO__39[[#This Row],[Month]]&lt;10,RTO__39[[#This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34">
        <v>45597</v>
      </c>
      <c r="B135" s="64">
        <v>11</v>
      </c>
      <c r="C135" s="64">
        <v>5</v>
      </c>
      <c r="D135" s="64">
        <v>14</v>
      </c>
      <c r="E135" s="42">
        <v>14.319100000000001</v>
      </c>
      <c r="F135" s="64" t="str">
        <f>IF(AND(RTO__39[[#This Row],[Month]]&gt;5,RTO__39[[#This Row],[Month]]&lt;10,RTO__39[[#This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34">
        <v>45597</v>
      </c>
      <c r="B136" s="64">
        <v>11</v>
      </c>
      <c r="C136" s="64">
        <v>5</v>
      </c>
      <c r="D136" s="64">
        <v>15</v>
      </c>
      <c r="E136" s="42">
        <v>13.603</v>
      </c>
      <c r="F136" s="64" t="str">
        <f>IF(AND(RTO__39[[#This Row],[Month]]&gt;5,RTO__39[[#This Row],[Month]]&lt;10,RTO__39[[#This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34">
        <v>45597</v>
      </c>
      <c r="B137" s="64">
        <v>11</v>
      </c>
      <c r="C137" s="64">
        <v>5</v>
      </c>
      <c r="D137" s="64">
        <v>16</v>
      </c>
      <c r="E137" s="42">
        <v>15.2088</v>
      </c>
      <c r="F137" s="64" t="str">
        <f>IF(AND(RTO__39[[#This Row],[Month]]&gt;5,RTO__39[[#This Row],[Month]]&lt;10,RTO__39[[#This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34">
        <v>45597</v>
      </c>
      <c r="B138" s="64">
        <v>11</v>
      </c>
      <c r="C138" s="64">
        <v>5</v>
      </c>
      <c r="D138" s="64">
        <v>17</v>
      </c>
      <c r="E138" s="42">
        <v>22.182700000000001</v>
      </c>
      <c r="F138" s="64" t="str">
        <f>IF(AND(RTO__39[[#This Row],[Month]]&gt;5,RTO__39[[#This Row],[Month]]&lt;10,RTO__39[[#This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34">
        <v>45597</v>
      </c>
      <c r="B139" s="64">
        <v>11</v>
      </c>
      <c r="C139" s="64">
        <v>5</v>
      </c>
      <c r="D139" s="64">
        <v>18</v>
      </c>
      <c r="E139" s="42">
        <v>27.464099999999998</v>
      </c>
      <c r="F139" s="64" t="str">
        <f>IF(AND(RTO__39[[#This Row],[Month]]&gt;5,RTO__39[[#This Row],[Month]]&lt;10,RTO__39[[#This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34">
        <v>45597</v>
      </c>
      <c r="B140" s="64">
        <v>11</v>
      </c>
      <c r="C140" s="64">
        <v>5</v>
      </c>
      <c r="D140" s="64">
        <v>19</v>
      </c>
      <c r="E140" s="42">
        <v>27.273800000000001</v>
      </c>
      <c r="F140" s="64" t="str">
        <f>IF(AND(RTO__39[[#This Row],[Month]]&gt;5,RTO__39[[#This Row],[Month]]&lt;10,RTO__39[[#This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34">
        <v>45597</v>
      </c>
      <c r="B141" s="64">
        <v>11</v>
      </c>
      <c r="C141" s="64">
        <v>5</v>
      </c>
      <c r="D141" s="64">
        <v>20</v>
      </c>
      <c r="E141" s="42">
        <v>23.0684</v>
      </c>
      <c r="F141" s="64" t="str">
        <f>IF(AND(RTO__39[[#This Row],[Month]]&gt;5,RTO__39[[#This Row],[Month]]&lt;10,RTO__39[[#This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34">
        <v>45597</v>
      </c>
      <c r="B142" s="64">
        <v>11</v>
      </c>
      <c r="C142" s="64">
        <v>5</v>
      </c>
      <c r="D142" s="64">
        <v>21</v>
      </c>
      <c r="E142" s="42">
        <v>22.379000000000001</v>
      </c>
      <c r="F142" s="64" t="str">
        <f>IF(AND(RTO__39[[#This Row],[Month]]&gt;5,RTO__39[[#This Row],[Month]]&lt;10,RTO__39[[#This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34">
        <v>45597</v>
      </c>
      <c r="B143" s="64">
        <v>11</v>
      </c>
      <c r="C143" s="64">
        <v>5</v>
      </c>
      <c r="D143" s="64">
        <v>22</v>
      </c>
      <c r="E143" s="42">
        <v>20.048400000000001</v>
      </c>
      <c r="F143" s="64" t="str">
        <f>IF(AND(RTO__39[[#This Row],[Month]]&gt;5,RTO__39[[#This Row],[Month]]&lt;10,RTO__39[[#This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34">
        <v>45597</v>
      </c>
      <c r="B144" s="64">
        <v>11</v>
      </c>
      <c r="C144" s="64">
        <v>5</v>
      </c>
      <c r="D144" s="64">
        <v>23</v>
      </c>
      <c r="E144" s="42">
        <v>23.9514</v>
      </c>
      <c r="F144" s="64" t="str">
        <f>IF(AND(RTO__39[[#This Row],[Month]]&gt;5,RTO__39[[#This Row],[Month]]&lt;10,RTO__39[[#This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34">
        <v>45597</v>
      </c>
      <c r="B145" s="64">
        <v>11</v>
      </c>
      <c r="C145" s="64">
        <v>5</v>
      </c>
      <c r="D145" s="64">
        <v>24</v>
      </c>
      <c r="E145" s="42">
        <v>26.246400000000001</v>
      </c>
      <c r="F145" s="64" t="str">
        <f>IF(AND(RTO__39[[#This Row],[Month]]&gt;5,RTO__39[[#This Row],[Month]]&lt;10,RTO__39[[#This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34">
        <v>45598</v>
      </c>
      <c r="B146" s="64">
        <v>11</v>
      </c>
      <c r="C146" s="64">
        <v>6</v>
      </c>
      <c r="D146" s="64">
        <v>1</v>
      </c>
      <c r="E146" s="42">
        <v>20.1584</v>
      </c>
      <c r="F146" s="64" t="str">
        <f>IF(AND(RTO__39[[#This Row],[Month]]&gt;5,RTO__39[[#This Row],[Month]]&lt;10,RTO__39[[#This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34">
        <v>45598</v>
      </c>
      <c r="B147" s="64">
        <v>11</v>
      </c>
      <c r="C147" s="64">
        <v>6</v>
      </c>
      <c r="D147" s="64">
        <v>2</v>
      </c>
      <c r="E147" s="42">
        <v>20.1221</v>
      </c>
      <c r="F147" s="64" t="str">
        <f>IF(AND(RTO__39[[#This Row],[Month]]&gt;5,RTO__39[[#This Row],[Month]]&lt;10,RTO__39[[#This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34">
        <v>45598</v>
      </c>
      <c r="B148" s="64">
        <v>11</v>
      </c>
      <c r="C148" s="64">
        <v>6</v>
      </c>
      <c r="D148" s="64">
        <v>3</v>
      </c>
      <c r="E148" s="42">
        <v>22.223800000000001</v>
      </c>
      <c r="F148" s="64" t="str">
        <f>IF(AND(RTO__39[[#This Row],[Month]]&gt;5,RTO__39[[#This Row],[Month]]&lt;10,RTO__39[[#This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34">
        <v>45598</v>
      </c>
      <c r="B149" s="64">
        <v>11</v>
      </c>
      <c r="C149" s="64">
        <v>6</v>
      </c>
      <c r="D149" s="64">
        <v>4</v>
      </c>
      <c r="E149" s="42">
        <v>24.085000000000001</v>
      </c>
      <c r="F149" s="64" t="str">
        <f>IF(AND(RTO__39[[#This Row],[Month]]&gt;5,RTO__39[[#This Row],[Month]]&lt;10,RTO__39[[#This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34">
        <v>45598</v>
      </c>
      <c r="B150" s="64">
        <v>11</v>
      </c>
      <c r="C150" s="64">
        <v>6</v>
      </c>
      <c r="D150" s="64">
        <v>5</v>
      </c>
      <c r="E150" s="42">
        <v>25.627500000000001</v>
      </c>
      <c r="F150" s="64" t="str">
        <f>IF(AND(RTO__39[[#This Row],[Month]]&gt;5,RTO__39[[#This Row],[Month]]&lt;10,RTO__39[[#This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34">
        <v>45598</v>
      </c>
      <c r="B151" s="64">
        <v>11</v>
      </c>
      <c r="C151" s="64">
        <v>6</v>
      </c>
      <c r="D151" s="64">
        <v>6</v>
      </c>
      <c r="E151" s="42">
        <v>22.477900000000002</v>
      </c>
      <c r="F151" s="64" t="str">
        <f>IF(AND(RTO__39[[#This Row],[Month]]&gt;5,RTO__39[[#This Row],[Month]]&lt;10,RTO__39[[#This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34">
        <v>45598</v>
      </c>
      <c r="B152" s="64">
        <v>11</v>
      </c>
      <c r="C152" s="64">
        <v>6</v>
      </c>
      <c r="D152" s="64">
        <v>7</v>
      </c>
      <c r="E152" s="42">
        <v>23.0579</v>
      </c>
      <c r="F152" s="64" t="str">
        <f>IF(AND(RTO__39[[#This Row],[Month]]&gt;5,RTO__39[[#This Row],[Month]]&lt;10,RTO__39[[#This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34">
        <v>45598</v>
      </c>
      <c r="B153" s="64">
        <v>11</v>
      </c>
      <c r="C153" s="64">
        <v>6</v>
      </c>
      <c r="D153" s="64">
        <v>8</v>
      </c>
      <c r="E153" s="42">
        <v>9.9063999999999997</v>
      </c>
      <c r="F153" s="64" t="str">
        <f>IF(AND(RTO__39[[#This Row],[Month]]&gt;5,RTO__39[[#This Row],[Month]]&lt;10,RTO__39[[#This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34">
        <v>45598</v>
      </c>
      <c r="B154" s="64">
        <v>11</v>
      </c>
      <c r="C154" s="64">
        <v>6</v>
      </c>
      <c r="D154" s="64">
        <v>9</v>
      </c>
      <c r="E154" s="42">
        <v>16.578900000000001</v>
      </c>
      <c r="F154" s="64" t="str">
        <f>IF(AND(RTO__39[[#This Row],[Month]]&gt;5,RTO__39[[#This Row],[Month]]&lt;10,RTO__39[[#This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34">
        <v>45598</v>
      </c>
      <c r="B155" s="64">
        <v>11</v>
      </c>
      <c r="C155" s="64">
        <v>6</v>
      </c>
      <c r="D155" s="64">
        <v>10</v>
      </c>
      <c r="E155" s="42">
        <v>19.860199999999999</v>
      </c>
      <c r="F155" s="64" t="str">
        <f>IF(AND(RTO__39[[#This Row],[Month]]&gt;5,RTO__39[[#This Row],[Month]]&lt;10,RTO__39[[#This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34">
        <v>45598</v>
      </c>
      <c r="B156" s="64">
        <v>11</v>
      </c>
      <c r="C156" s="64">
        <v>6</v>
      </c>
      <c r="D156" s="64">
        <v>11</v>
      </c>
      <c r="E156" s="42">
        <v>8.0161999999999995</v>
      </c>
      <c r="F156" s="64" t="str">
        <f>IF(AND(RTO__39[[#This Row],[Month]]&gt;5,RTO__39[[#This Row],[Month]]&lt;10,RTO__39[[#This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34">
        <v>45598</v>
      </c>
      <c r="B157" s="64">
        <v>11</v>
      </c>
      <c r="C157" s="64">
        <v>6</v>
      </c>
      <c r="D157" s="64">
        <v>12</v>
      </c>
      <c r="E157" s="42">
        <v>7.0377999999999998</v>
      </c>
      <c r="F157" s="64" t="str">
        <f>IF(AND(RTO__39[[#This Row],[Month]]&gt;5,RTO__39[[#This Row],[Month]]&lt;10,RTO__39[[#This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34">
        <v>45598</v>
      </c>
      <c r="B158" s="64">
        <v>11</v>
      </c>
      <c r="C158" s="64">
        <v>6</v>
      </c>
      <c r="D158" s="64">
        <v>13</v>
      </c>
      <c r="E158" s="42">
        <v>5.6710000000000003</v>
      </c>
      <c r="F158" s="64" t="str">
        <f>IF(AND(RTO__39[[#This Row],[Month]]&gt;5,RTO__39[[#This Row],[Month]]&lt;10,RTO__39[[#This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34">
        <v>45598</v>
      </c>
      <c r="B159" s="64">
        <v>11</v>
      </c>
      <c r="C159" s="64">
        <v>6</v>
      </c>
      <c r="D159" s="64">
        <v>14</v>
      </c>
      <c r="E159" s="42">
        <v>2.0697000000000001</v>
      </c>
      <c r="F159" s="64" t="str">
        <f>IF(AND(RTO__39[[#This Row],[Month]]&gt;5,RTO__39[[#This Row],[Month]]&lt;10,RTO__39[[#This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34">
        <v>45598</v>
      </c>
      <c r="B160" s="64">
        <v>11</v>
      </c>
      <c r="C160" s="64">
        <v>6</v>
      </c>
      <c r="D160" s="64">
        <v>15</v>
      </c>
      <c r="E160" s="42">
        <v>2.3066</v>
      </c>
      <c r="F160" s="64" t="str">
        <f>IF(AND(RTO__39[[#This Row],[Month]]&gt;5,RTO__39[[#This Row],[Month]]&lt;10,RTO__39[[#This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34">
        <v>45598</v>
      </c>
      <c r="B161" s="64">
        <v>11</v>
      </c>
      <c r="C161" s="64">
        <v>6</v>
      </c>
      <c r="D161" s="64">
        <v>16</v>
      </c>
      <c r="E161" s="42">
        <v>2.403</v>
      </c>
      <c r="F161" s="64" t="str">
        <f>IF(AND(RTO__39[[#This Row],[Month]]&gt;5,RTO__39[[#This Row],[Month]]&lt;10,RTO__39[[#This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34">
        <v>45598</v>
      </c>
      <c r="B162" s="64">
        <v>11</v>
      </c>
      <c r="C162" s="64">
        <v>6</v>
      </c>
      <c r="D162" s="64">
        <v>17</v>
      </c>
      <c r="E162" s="42">
        <v>14.4366</v>
      </c>
      <c r="F162" s="64" t="str">
        <f>IF(AND(RTO__39[[#This Row],[Month]]&gt;5,RTO__39[[#This Row],[Month]]&lt;10,RTO__39[[#This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34">
        <v>45598</v>
      </c>
      <c r="B163" s="64">
        <v>11</v>
      </c>
      <c r="C163" s="64">
        <v>6</v>
      </c>
      <c r="D163" s="64">
        <v>18</v>
      </c>
      <c r="E163" s="42">
        <v>25.433800000000002</v>
      </c>
      <c r="F163" s="64" t="str">
        <f>IF(AND(RTO__39[[#This Row],[Month]]&gt;5,RTO__39[[#This Row],[Month]]&lt;10,RTO__39[[#This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34">
        <v>45598</v>
      </c>
      <c r="B164" s="64">
        <v>11</v>
      </c>
      <c r="C164" s="64">
        <v>6</v>
      </c>
      <c r="D164" s="64">
        <v>19</v>
      </c>
      <c r="E164" s="42">
        <v>22.344200000000001</v>
      </c>
      <c r="F164" s="64" t="str">
        <f>IF(AND(RTO__39[[#This Row],[Month]]&gt;5,RTO__39[[#This Row],[Month]]&lt;10,RTO__39[[#This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34">
        <v>45598</v>
      </c>
      <c r="B165" s="64">
        <v>11</v>
      </c>
      <c r="C165" s="64">
        <v>6</v>
      </c>
      <c r="D165" s="64">
        <v>20</v>
      </c>
      <c r="E165" s="42">
        <v>20.055099999999999</v>
      </c>
      <c r="F165" s="64" t="str">
        <f>IF(AND(RTO__39[[#This Row],[Month]]&gt;5,RTO__39[[#This Row],[Month]]&lt;10,RTO__39[[#This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34">
        <v>45598</v>
      </c>
      <c r="B166" s="64">
        <v>11</v>
      </c>
      <c r="C166" s="64">
        <v>6</v>
      </c>
      <c r="D166" s="64">
        <v>21</v>
      </c>
      <c r="E166" s="42">
        <v>23.998999999999999</v>
      </c>
      <c r="F166" s="64" t="str">
        <f>IF(AND(RTO__39[[#This Row],[Month]]&gt;5,RTO__39[[#This Row],[Month]]&lt;10,RTO__39[[#This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34">
        <v>45598</v>
      </c>
      <c r="B167" s="64">
        <v>11</v>
      </c>
      <c r="C167" s="64">
        <v>6</v>
      </c>
      <c r="D167" s="64">
        <v>22</v>
      </c>
      <c r="E167" s="42">
        <v>21.577999999999999</v>
      </c>
      <c r="F167" s="64" t="str">
        <f>IF(AND(RTO__39[[#This Row],[Month]]&gt;5,RTO__39[[#This Row],[Month]]&lt;10,RTO__39[[#This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34">
        <v>45598</v>
      </c>
      <c r="B168" s="64">
        <v>11</v>
      </c>
      <c r="C168" s="64">
        <v>6</v>
      </c>
      <c r="D168" s="64">
        <v>23</v>
      </c>
      <c r="E168" s="42">
        <v>18.291</v>
      </c>
      <c r="F168" s="64" t="str">
        <f>IF(AND(RTO__39[[#This Row],[Month]]&gt;5,RTO__39[[#This Row],[Month]]&lt;10,RTO__39[[#This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34">
        <v>45598</v>
      </c>
      <c r="B169" s="64">
        <v>11</v>
      </c>
      <c r="C169" s="64">
        <v>6</v>
      </c>
      <c r="D169" s="64">
        <v>24</v>
      </c>
      <c r="E169" s="42">
        <v>24.056000000000001</v>
      </c>
      <c r="F169" s="64" t="str">
        <f>IF(AND(RTO__39[[#This Row],[Month]]&gt;5,RTO__39[[#This Row],[Month]]&lt;10,RTO__39[[#This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34">
        <v>45599</v>
      </c>
      <c r="B170" s="64">
        <v>11</v>
      </c>
      <c r="C170" s="64">
        <v>7</v>
      </c>
      <c r="D170" s="64">
        <v>1</v>
      </c>
      <c r="E170" s="42">
        <v>21.208600000000001</v>
      </c>
      <c r="F170" s="64" t="str">
        <f>IF(AND(RTO__39[[#This Row],[Month]]&gt;5,RTO__39[[#This Row],[Month]]&lt;10,RTO__39[[#This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34">
        <v>45599</v>
      </c>
      <c r="B171" s="64">
        <v>11</v>
      </c>
      <c r="C171" s="64">
        <v>7</v>
      </c>
      <c r="D171" s="64">
        <v>2</v>
      </c>
      <c r="E171" s="42">
        <v>22.749500000000001</v>
      </c>
      <c r="F171" s="64" t="str">
        <f>IF(AND(RTO__39[[#This Row],[Month]]&gt;5,RTO__39[[#This Row],[Month]]&lt;10,RTO__39[[#This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34">
        <v>45599</v>
      </c>
      <c r="B172" s="64">
        <v>11</v>
      </c>
      <c r="C172" s="64">
        <v>7</v>
      </c>
      <c r="D172" s="64">
        <v>3</v>
      </c>
      <c r="E172" s="42">
        <v>17.848500000000001</v>
      </c>
      <c r="F172" s="64" t="str">
        <f>IF(AND(RTO__39[[#This Row],[Month]]&gt;5,RTO__39[[#This Row],[Month]]&lt;10,RTO__39[[#This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34">
        <v>45599</v>
      </c>
      <c r="B173" s="64">
        <v>11</v>
      </c>
      <c r="C173" s="64">
        <v>7</v>
      </c>
      <c r="D173" s="64">
        <v>4</v>
      </c>
      <c r="E173" s="42">
        <v>21.9068</v>
      </c>
      <c r="F173" s="64" t="str">
        <f>IF(AND(RTO__39[[#This Row],[Month]]&gt;5,RTO__39[[#This Row],[Month]]&lt;10,RTO__39[[#This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34">
        <v>45599</v>
      </c>
      <c r="B174" s="64">
        <v>11</v>
      </c>
      <c r="C174" s="64">
        <v>7</v>
      </c>
      <c r="D174" s="64">
        <v>5</v>
      </c>
      <c r="E174" s="42">
        <v>26.432600000000001</v>
      </c>
      <c r="F174" s="64" t="str">
        <f>IF(AND(RTO__39[[#This Row],[Month]]&gt;5,RTO__39[[#This Row],[Month]]&lt;10,RTO__39[[#This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34">
        <v>45599</v>
      </c>
      <c r="B175" s="64">
        <v>11</v>
      </c>
      <c r="C175" s="64">
        <v>7</v>
      </c>
      <c r="D175" s="64">
        <v>6</v>
      </c>
      <c r="E175" s="42">
        <v>27.670300000000001</v>
      </c>
      <c r="F175" s="64" t="str">
        <f>IF(AND(RTO__39[[#This Row],[Month]]&gt;5,RTO__39[[#This Row],[Month]]&lt;10,RTO__39[[#This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34">
        <v>45599</v>
      </c>
      <c r="B176" s="64">
        <v>11</v>
      </c>
      <c r="C176" s="64">
        <v>7</v>
      </c>
      <c r="D176" s="64">
        <v>7</v>
      </c>
      <c r="E176" s="42">
        <v>19.976600000000001</v>
      </c>
      <c r="F176" s="64" t="str">
        <f>IF(AND(RTO__39[[#This Row],[Month]]&gt;5,RTO__39[[#This Row],[Month]]&lt;10,RTO__39[[#This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34">
        <v>45599</v>
      </c>
      <c r="B177" s="64">
        <v>11</v>
      </c>
      <c r="C177" s="64">
        <v>7</v>
      </c>
      <c r="D177" s="64">
        <v>8</v>
      </c>
      <c r="E177" s="42">
        <v>11.4292</v>
      </c>
      <c r="F177" s="64" t="str">
        <f>IF(AND(RTO__39[[#This Row],[Month]]&gt;5,RTO__39[[#This Row],[Month]]&lt;10,RTO__39[[#This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34">
        <v>45599</v>
      </c>
      <c r="B178" s="64">
        <v>11</v>
      </c>
      <c r="C178" s="64">
        <v>7</v>
      </c>
      <c r="D178" s="64">
        <v>9</v>
      </c>
      <c r="E178" s="42">
        <v>7.2300000000000003E-2</v>
      </c>
      <c r="F178" s="64" t="str">
        <f>IF(AND(RTO__39[[#This Row],[Month]]&gt;5,RTO__39[[#This Row],[Month]]&lt;10,RTO__39[[#This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34">
        <v>45599</v>
      </c>
      <c r="B179" s="64">
        <v>11</v>
      </c>
      <c r="C179" s="64">
        <v>7</v>
      </c>
      <c r="D179" s="64">
        <v>10</v>
      </c>
      <c r="E179" s="42">
        <v>-2.9489999999999998</v>
      </c>
      <c r="F179" s="64" t="str">
        <f>IF(AND(RTO__39[[#This Row],[Month]]&gt;5,RTO__39[[#This Row],[Month]]&lt;10,RTO__39[[#This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34">
        <v>45599</v>
      </c>
      <c r="B180" s="64">
        <v>11</v>
      </c>
      <c r="C180" s="64">
        <v>7</v>
      </c>
      <c r="D180" s="64">
        <v>11</v>
      </c>
      <c r="E180" s="42">
        <v>-9.7020999999999997</v>
      </c>
      <c r="F180" s="64" t="str">
        <f>IF(AND(RTO__39[[#This Row],[Month]]&gt;5,RTO__39[[#This Row],[Month]]&lt;10,RTO__39[[#This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34">
        <v>45599</v>
      </c>
      <c r="B181" s="64">
        <v>11</v>
      </c>
      <c r="C181" s="64">
        <v>7</v>
      </c>
      <c r="D181" s="64">
        <v>12</v>
      </c>
      <c r="E181" s="42">
        <v>-8.8963999999999999</v>
      </c>
      <c r="F181" s="64" t="str">
        <f>IF(AND(RTO__39[[#This Row],[Month]]&gt;5,RTO__39[[#This Row],[Month]]&lt;10,RTO__39[[#This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34">
        <v>45599</v>
      </c>
      <c r="B182" s="64">
        <v>11</v>
      </c>
      <c r="C182" s="64">
        <v>7</v>
      </c>
      <c r="D182" s="64">
        <v>13</v>
      </c>
      <c r="E182" s="42">
        <v>-20.241499999999998</v>
      </c>
      <c r="F182" s="64" t="str">
        <f>IF(AND(RTO__39[[#This Row],[Month]]&gt;5,RTO__39[[#This Row],[Month]]&lt;10,RTO__39[[#This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34">
        <v>45599</v>
      </c>
      <c r="B183" s="64">
        <v>11</v>
      </c>
      <c r="C183" s="64">
        <v>7</v>
      </c>
      <c r="D183" s="64">
        <v>14</v>
      </c>
      <c r="E183" s="42">
        <v>-5.0679999999999996</v>
      </c>
      <c r="F183" s="64" t="str">
        <f>IF(AND(RTO__39[[#This Row],[Month]]&gt;5,RTO__39[[#This Row],[Month]]&lt;10,RTO__39[[#This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34">
        <v>45599</v>
      </c>
      <c r="B184" s="64">
        <v>11</v>
      </c>
      <c r="C184" s="64">
        <v>7</v>
      </c>
      <c r="D184" s="64">
        <v>15</v>
      </c>
      <c r="E184" s="42">
        <v>-5.2286000000000001</v>
      </c>
      <c r="F184" s="64" t="str">
        <f>IF(AND(RTO__39[[#This Row],[Month]]&gt;5,RTO__39[[#This Row],[Month]]&lt;10,RTO__39[[#This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34">
        <v>45599</v>
      </c>
      <c r="B185" s="64">
        <v>11</v>
      </c>
      <c r="C185" s="64">
        <v>7</v>
      </c>
      <c r="D185" s="64">
        <v>16</v>
      </c>
      <c r="E185" s="42">
        <v>12.7186</v>
      </c>
      <c r="F185" s="64" t="str">
        <f>IF(AND(RTO__39[[#This Row],[Month]]&gt;5,RTO__39[[#This Row],[Month]]&lt;10,RTO__39[[#This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34">
        <v>45599</v>
      </c>
      <c r="B186" s="64">
        <v>11</v>
      </c>
      <c r="C186" s="64">
        <v>7</v>
      </c>
      <c r="D186" s="64">
        <v>17</v>
      </c>
      <c r="E186" s="42">
        <v>30.107099999999999</v>
      </c>
      <c r="F186" s="64" t="str">
        <f>IF(AND(RTO__39[[#This Row],[Month]]&gt;5,RTO__39[[#This Row],[Month]]&lt;10,RTO__39[[#This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34">
        <v>45599</v>
      </c>
      <c r="B187" s="64">
        <v>11</v>
      </c>
      <c r="C187" s="64">
        <v>7</v>
      </c>
      <c r="D187" s="64">
        <v>18</v>
      </c>
      <c r="E187" s="42">
        <v>34.086799999999997</v>
      </c>
      <c r="F187" s="64" t="str">
        <f>IF(AND(RTO__39[[#This Row],[Month]]&gt;5,RTO__39[[#This Row],[Month]]&lt;10,RTO__39[[#This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34">
        <v>45599</v>
      </c>
      <c r="B188" s="64">
        <v>11</v>
      </c>
      <c r="C188" s="64">
        <v>7</v>
      </c>
      <c r="D188" s="64">
        <v>19</v>
      </c>
      <c r="E188" s="42">
        <v>29.068000000000001</v>
      </c>
      <c r="F188" s="64" t="str">
        <f>IF(AND(RTO__39[[#This Row],[Month]]&gt;5,RTO__39[[#This Row],[Month]]&lt;10,RTO__39[[#This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34">
        <v>45599</v>
      </c>
      <c r="B189" s="64">
        <v>11</v>
      </c>
      <c r="C189" s="64">
        <v>7</v>
      </c>
      <c r="D189" s="64">
        <v>20</v>
      </c>
      <c r="E189" s="42">
        <v>25.214500000000001</v>
      </c>
      <c r="F189" s="64" t="str">
        <f>IF(AND(RTO__39[[#This Row],[Month]]&gt;5,RTO__39[[#This Row],[Month]]&lt;10,RTO__39[[#This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34">
        <v>45599</v>
      </c>
      <c r="B190" s="64">
        <v>11</v>
      </c>
      <c r="C190" s="64">
        <v>7</v>
      </c>
      <c r="D190" s="64">
        <v>21</v>
      </c>
      <c r="E190" s="42">
        <v>23.8916</v>
      </c>
      <c r="F190" s="64" t="str">
        <f>IF(AND(RTO__39[[#This Row],[Month]]&gt;5,RTO__39[[#This Row],[Month]]&lt;10,RTO__39[[#This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34">
        <v>45599</v>
      </c>
      <c r="B191" s="64">
        <v>11</v>
      </c>
      <c r="C191" s="64">
        <v>7</v>
      </c>
      <c r="D191" s="64">
        <v>22</v>
      </c>
      <c r="E191" s="42">
        <v>23.418700000000001</v>
      </c>
      <c r="F191" s="64" t="str">
        <f>IF(AND(RTO__39[[#This Row],[Month]]&gt;5,RTO__39[[#This Row],[Month]]&lt;10,RTO__39[[#This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34">
        <v>45599</v>
      </c>
      <c r="B192" s="64">
        <v>11</v>
      </c>
      <c r="C192" s="64">
        <v>7</v>
      </c>
      <c r="D192" s="64">
        <v>23</v>
      </c>
      <c r="E192" s="42">
        <v>22.4283</v>
      </c>
      <c r="F192" s="64" t="str">
        <f>IF(AND(RTO__39[[#This Row],[Month]]&gt;5,RTO__39[[#This Row],[Month]]&lt;10,RTO__39[[#This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34">
        <v>45599</v>
      </c>
      <c r="B193" s="64">
        <v>11</v>
      </c>
      <c r="C193" s="64">
        <v>7</v>
      </c>
      <c r="D193" s="64">
        <v>24</v>
      </c>
      <c r="E193" s="42">
        <v>22.2334</v>
      </c>
      <c r="F193" s="64" t="str">
        <f>IF(AND(RTO__39[[#This Row],[Month]]&gt;5,RTO__39[[#This Row],[Month]]&lt;10,RTO__39[[#This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34">
        <v>45600</v>
      </c>
      <c r="B194" s="64">
        <v>11</v>
      </c>
      <c r="C194" s="64">
        <v>1</v>
      </c>
      <c r="D194" s="64">
        <v>1</v>
      </c>
      <c r="E194" s="42">
        <v>22.404599999999999</v>
      </c>
      <c r="F194" s="64" t="str">
        <f>IF(AND(RTO__39[[#This Row],[Month]]&gt;5,RTO__39[[#This Row],[Month]]&lt;10,RTO__39[[#This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34">
        <v>45600</v>
      </c>
      <c r="B195" s="64">
        <v>11</v>
      </c>
      <c r="C195" s="64">
        <v>1</v>
      </c>
      <c r="D195" s="64">
        <v>2</v>
      </c>
      <c r="E195" s="42">
        <v>23.708400000000001</v>
      </c>
      <c r="F195" s="64" t="str">
        <f>IF(AND(RTO__39[[#This Row],[Month]]&gt;5,RTO__39[[#This Row],[Month]]&lt;10,RTO__39[[#This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34">
        <v>45600</v>
      </c>
      <c r="B196" s="64">
        <v>11</v>
      </c>
      <c r="C196" s="64">
        <v>1</v>
      </c>
      <c r="D196" s="64">
        <v>3</v>
      </c>
      <c r="E196" s="42">
        <v>23.2606</v>
      </c>
      <c r="F196" s="64" t="str">
        <f>IF(AND(RTO__39[[#This Row],[Month]]&gt;5,RTO__39[[#This Row],[Month]]&lt;10,RTO__39[[#This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34">
        <v>45600</v>
      </c>
      <c r="B197" s="64">
        <v>11</v>
      </c>
      <c r="C197" s="64">
        <v>1</v>
      </c>
      <c r="D197" s="64">
        <v>4</v>
      </c>
      <c r="E197" s="42">
        <v>25.024999999999999</v>
      </c>
      <c r="F197" s="64" t="str">
        <f>IF(AND(RTO__39[[#This Row],[Month]]&gt;5,RTO__39[[#This Row],[Month]]&lt;10,RTO__39[[#This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34">
        <v>45600</v>
      </c>
      <c r="B198" s="64">
        <v>11</v>
      </c>
      <c r="C198" s="64">
        <v>1</v>
      </c>
      <c r="D198" s="64">
        <v>5</v>
      </c>
      <c r="E198" s="42">
        <v>28.149000000000001</v>
      </c>
      <c r="F198" s="64" t="str">
        <f>IF(AND(RTO__39[[#This Row],[Month]]&gt;5,RTO__39[[#This Row],[Month]]&lt;10,RTO__39[[#This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34">
        <v>45600</v>
      </c>
      <c r="B199" s="64">
        <v>11</v>
      </c>
      <c r="C199" s="64">
        <v>1</v>
      </c>
      <c r="D199" s="64">
        <v>6</v>
      </c>
      <c r="E199" s="42">
        <v>31.857199999999999</v>
      </c>
      <c r="F199" s="64" t="str">
        <f>IF(AND(RTO__39[[#This Row],[Month]]&gt;5,RTO__39[[#This Row],[Month]]&lt;10,RTO__39[[#This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34">
        <v>45600</v>
      </c>
      <c r="B200" s="64">
        <v>11</v>
      </c>
      <c r="C200" s="64">
        <v>1</v>
      </c>
      <c r="D200" s="64">
        <v>7</v>
      </c>
      <c r="E200" s="42">
        <v>39.208199999999998</v>
      </c>
      <c r="F200" s="64" t="str">
        <f>IF(AND(RTO__39[[#This Row],[Month]]&gt;5,RTO__39[[#This Row],[Month]]&lt;10,RTO__39[[#This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34">
        <v>45600</v>
      </c>
      <c r="B201" s="64">
        <v>11</v>
      </c>
      <c r="C201" s="64">
        <v>1</v>
      </c>
      <c r="D201" s="64">
        <v>8</v>
      </c>
      <c r="E201" s="42">
        <v>10.640499999999999</v>
      </c>
      <c r="F201" s="64" t="str">
        <f>IF(AND(RTO__39[[#This Row],[Month]]&gt;5,RTO__39[[#This Row],[Month]]&lt;10,RTO__39[[#This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34">
        <v>45600</v>
      </c>
      <c r="B202" s="64">
        <v>11</v>
      </c>
      <c r="C202" s="64">
        <v>1</v>
      </c>
      <c r="D202" s="64">
        <v>9</v>
      </c>
      <c r="E202" s="42">
        <v>6.4447000000000001</v>
      </c>
      <c r="F202" s="64" t="str">
        <f>IF(AND(RTO__39[[#This Row],[Month]]&gt;5,RTO__39[[#This Row],[Month]]&lt;10,RTO__39[[#This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34">
        <v>45600</v>
      </c>
      <c r="B203" s="64">
        <v>11</v>
      </c>
      <c r="C203" s="64">
        <v>1</v>
      </c>
      <c r="D203" s="64">
        <v>10</v>
      </c>
      <c r="E203" s="42">
        <v>-3.4481999999999999</v>
      </c>
      <c r="F203" s="64" t="str">
        <f>IF(AND(RTO__39[[#This Row],[Month]]&gt;5,RTO__39[[#This Row],[Month]]&lt;10,RTO__39[[#This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34">
        <v>45600</v>
      </c>
      <c r="B204" s="64">
        <v>11</v>
      </c>
      <c r="C204" s="64">
        <v>1</v>
      </c>
      <c r="D204" s="64">
        <v>11</v>
      </c>
      <c r="E204" s="42">
        <v>-0.34799999999999998</v>
      </c>
      <c r="F204" s="64" t="str">
        <f>IF(AND(RTO__39[[#This Row],[Month]]&gt;5,RTO__39[[#This Row],[Month]]&lt;10,RTO__39[[#This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34">
        <v>45600</v>
      </c>
      <c r="B205" s="64">
        <v>11</v>
      </c>
      <c r="C205" s="64">
        <v>1</v>
      </c>
      <c r="D205" s="64">
        <v>12</v>
      </c>
      <c r="E205" s="42">
        <v>1.5901000000000001</v>
      </c>
      <c r="F205" s="64" t="str">
        <f>IF(AND(RTO__39[[#This Row],[Month]]&gt;5,RTO__39[[#This Row],[Month]]&lt;10,RTO__39[[#This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34">
        <v>45600</v>
      </c>
      <c r="B206" s="64">
        <v>11</v>
      </c>
      <c r="C206" s="64">
        <v>1</v>
      </c>
      <c r="D206" s="64">
        <v>13</v>
      </c>
      <c r="E206" s="42">
        <v>-2.7357</v>
      </c>
      <c r="F206" s="64" t="str">
        <f>IF(AND(RTO__39[[#This Row],[Month]]&gt;5,RTO__39[[#This Row],[Month]]&lt;10,RTO__39[[#This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34">
        <v>45600</v>
      </c>
      <c r="B207" s="64">
        <v>11</v>
      </c>
      <c r="C207" s="64">
        <v>1</v>
      </c>
      <c r="D207" s="64">
        <v>14</v>
      </c>
      <c r="E207" s="42">
        <v>-5.6247999999999996</v>
      </c>
      <c r="F207" s="64" t="str">
        <f>IF(AND(RTO__39[[#This Row],[Month]]&gt;5,RTO__39[[#This Row],[Month]]&lt;10,RTO__39[[#This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34">
        <v>45600</v>
      </c>
      <c r="B208" s="64">
        <v>11</v>
      </c>
      <c r="C208" s="64">
        <v>1</v>
      </c>
      <c r="D208" s="64">
        <v>15</v>
      </c>
      <c r="E208" s="42">
        <v>-7.0172999999999996</v>
      </c>
      <c r="F208" s="64" t="str">
        <f>IF(AND(RTO__39[[#This Row],[Month]]&gt;5,RTO__39[[#This Row],[Month]]&lt;10,RTO__39[[#This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34">
        <v>45600</v>
      </c>
      <c r="B209" s="64">
        <v>11</v>
      </c>
      <c r="C209" s="64">
        <v>1</v>
      </c>
      <c r="D209" s="64">
        <v>16</v>
      </c>
      <c r="E209" s="42">
        <v>19.9772</v>
      </c>
      <c r="F209" s="64" t="str">
        <f>IF(AND(RTO__39[[#This Row],[Month]]&gt;5,RTO__39[[#This Row],[Month]]&lt;10,RTO__39[[#This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34">
        <v>45600</v>
      </c>
      <c r="B210" s="64">
        <v>11</v>
      </c>
      <c r="C210" s="64">
        <v>1</v>
      </c>
      <c r="D210" s="64">
        <v>17</v>
      </c>
      <c r="E210" s="42">
        <v>27.532</v>
      </c>
      <c r="F210" s="64" t="str">
        <f>IF(AND(RTO__39[[#This Row],[Month]]&gt;5,RTO__39[[#This Row],[Month]]&lt;10,RTO__39[[#This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34">
        <v>45600</v>
      </c>
      <c r="B211" s="64">
        <v>11</v>
      </c>
      <c r="C211" s="64">
        <v>1</v>
      </c>
      <c r="D211" s="64">
        <v>18</v>
      </c>
      <c r="E211" s="42">
        <v>37.004800000000003</v>
      </c>
      <c r="F211" s="64" t="str">
        <f>IF(AND(RTO__39[[#This Row],[Month]]&gt;5,RTO__39[[#This Row],[Month]]&lt;10,RTO__39[[#This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34">
        <v>45600</v>
      </c>
      <c r="B212" s="64">
        <v>11</v>
      </c>
      <c r="C212" s="64">
        <v>1</v>
      </c>
      <c r="D212" s="64">
        <v>19</v>
      </c>
      <c r="E212" s="42">
        <v>32.794699999999999</v>
      </c>
      <c r="F212" s="64" t="str">
        <f>IF(AND(RTO__39[[#This Row],[Month]]&gt;5,RTO__39[[#This Row],[Month]]&lt;10,RTO__39[[#This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34">
        <v>45600</v>
      </c>
      <c r="B213" s="64">
        <v>11</v>
      </c>
      <c r="C213" s="64">
        <v>1</v>
      </c>
      <c r="D213" s="64">
        <v>20</v>
      </c>
      <c r="E213" s="42">
        <v>34.198399999999999</v>
      </c>
      <c r="F213" s="64" t="str">
        <f>IF(AND(RTO__39[[#This Row],[Month]]&gt;5,RTO__39[[#This Row],[Month]]&lt;10,RTO__39[[#This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34">
        <v>45600</v>
      </c>
      <c r="B214" s="64">
        <v>11</v>
      </c>
      <c r="C214" s="64">
        <v>1</v>
      </c>
      <c r="D214" s="64">
        <v>21</v>
      </c>
      <c r="E214" s="42">
        <v>30.898399999999999</v>
      </c>
      <c r="F214" s="64" t="str">
        <f>IF(AND(RTO__39[[#This Row],[Month]]&gt;5,RTO__39[[#This Row],[Month]]&lt;10,RTO__39[[#This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34">
        <v>45600</v>
      </c>
      <c r="B215" s="64">
        <v>11</v>
      </c>
      <c r="C215" s="64">
        <v>1</v>
      </c>
      <c r="D215" s="64">
        <v>22</v>
      </c>
      <c r="E215" s="42">
        <v>28.3108</v>
      </c>
      <c r="F215" s="64" t="str">
        <f>IF(AND(RTO__39[[#This Row],[Month]]&gt;5,RTO__39[[#This Row],[Month]]&lt;10,RTO__39[[#This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34">
        <v>45600</v>
      </c>
      <c r="B216" s="64">
        <v>11</v>
      </c>
      <c r="C216" s="64">
        <v>1</v>
      </c>
      <c r="D216" s="64">
        <v>23</v>
      </c>
      <c r="E216" s="42">
        <v>27.544699999999999</v>
      </c>
      <c r="F216" s="64" t="str">
        <f>IF(AND(RTO__39[[#This Row],[Month]]&gt;5,RTO__39[[#This Row],[Month]]&lt;10,RTO__39[[#This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34">
        <v>45600</v>
      </c>
      <c r="B217" s="64">
        <v>11</v>
      </c>
      <c r="C217" s="64">
        <v>1</v>
      </c>
      <c r="D217" s="64">
        <v>24</v>
      </c>
      <c r="E217" s="42">
        <v>24.933800000000002</v>
      </c>
      <c r="F217" s="64" t="str">
        <f>IF(AND(RTO__39[[#This Row],[Month]]&gt;5,RTO__39[[#This Row],[Month]]&lt;10,RTO__39[[#This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34">
        <v>45601</v>
      </c>
      <c r="B218" s="64">
        <v>11</v>
      </c>
      <c r="C218" s="64">
        <v>2</v>
      </c>
      <c r="D218" s="64">
        <v>1</v>
      </c>
      <c r="E218" s="42">
        <v>23.9208</v>
      </c>
      <c r="F218" s="64" t="str">
        <f>IF(AND(RTO__39[[#This Row],[Month]]&gt;5,RTO__39[[#This Row],[Month]]&lt;10,RTO__39[[#This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34">
        <v>45601</v>
      </c>
      <c r="B219" s="64">
        <v>11</v>
      </c>
      <c r="C219" s="64">
        <v>2</v>
      </c>
      <c r="D219" s="64">
        <v>2</v>
      </c>
      <c r="E219" s="42">
        <v>26.923999999999999</v>
      </c>
      <c r="F219" s="64" t="str">
        <f>IF(AND(RTO__39[[#This Row],[Month]]&gt;5,RTO__39[[#This Row],[Month]]&lt;10,RTO__39[[#This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34">
        <v>45601</v>
      </c>
      <c r="B220" s="64">
        <v>11</v>
      </c>
      <c r="C220" s="64">
        <v>2</v>
      </c>
      <c r="D220" s="64">
        <v>3</v>
      </c>
      <c r="E220" s="42">
        <v>24.694700000000001</v>
      </c>
      <c r="F220" s="64" t="str">
        <f>IF(AND(RTO__39[[#This Row],[Month]]&gt;5,RTO__39[[#This Row],[Month]]&lt;10,RTO__39[[#This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34">
        <v>45601</v>
      </c>
      <c r="B221" s="64">
        <v>11</v>
      </c>
      <c r="C221" s="64">
        <v>2</v>
      </c>
      <c r="D221" s="64">
        <v>4</v>
      </c>
      <c r="E221" s="42">
        <v>27.7348</v>
      </c>
      <c r="F221" s="64" t="str">
        <f>IF(AND(RTO__39[[#This Row],[Month]]&gt;5,RTO__39[[#This Row],[Month]]&lt;10,RTO__39[[#This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34">
        <v>45601</v>
      </c>
      <c r="B222" s="64">
        <v>11</v>
      </c>
      <c r="C222" s="64">
        <v>2</v>
      </c>
      <c r="D222" s="64">
        <v>5</v>
      </c>
      <c r="E222" s="42">
        <v>28.040600000000001</v>
      </c>
      <c r="F222" s="64" t="str">
        <f>IF(AND(RTO__39[[#This Row],[Month]]&gt;5,RTO__39[[#This Row],[Month]]&lt;10,RTO__39[[#This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34">
        <v>45601</v>
      </c>
      <c r="B223" s="64">
        <v>11</v>
      </c>
      <c r="C223" s="64">
        <v>2</v>
      </c>
      <c r="D223" s="64">
        <v>6</v>
      </c>
      <c r="E223" s="42">
        <v>34.712699999999998</v>
      </c>
      <c r="F223" s="64" t="str">
        <f>IF(AND(RTO__39[[#This Row],[Month]]&gt;5,RTO__39[[#This Row],[Month]]&lt;10,RTO__39[[#This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34">
        <v>45601</v>
      </c>
      <c r="B224" s="64">
        <v>11</v>
      </c>
      <c r="C224" s="64">
        <v>2</v>
      </c>
      <c r="D224" s="64">
        <v>7</v>
      </c>
      <c r="E224" s="42">
        <v>33.299599999999998</v>
      </c>
      <c r="F224" s="64" t="str">
        <f>IF(AND(RTO__39[[#This Row],[Month]]&gt;5,RTO__39[[#This Row],[Month]]&lt;10,RTO__39[[#This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34">
        <v>45601</v>
      </c>
      <c r="B225" s="64">
        <v>11</v>
      </c>
      <c r="C225" s="64">
        <v>2</v>
      </c>
      <c r="D225" s="64">
        <v>8</v>
      </c>
      <c r="E225" s="42">
        <v>4.8822999999999999</v>
      </c>
      <c r="F225" s="64" t="str">
        <f>IF(AND(RTO__39[[#This Row],[Month]]&gt;5,RTO__39[[#This Row],[Month]]&lt;10,RTO__39[[#This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34">
        <v>45601</v>
      </c>
      <c r="B226" s="64">
        <v>11</v>
      </c>
      <c r="C226" s="64">
        <v>2</v>
      </c>
      <c r="D226" s="64">
        <v>9</v>
      </c>
      <c r="E226" s="42">
        <v>0.48349999999999999</v>
      </c>
      <c r="F226" s="64" t="str">
        <f>IF(AND(RTO__39[[#This Row],[Month]]&gt;5,RTO__39[[#This Row],[Month]]&lt;10,RTO__39[[#This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34">
        <v>45601</v>
      </c>
      <c r="B227" s="64">
        <v>11</v>
      </c>
      <c r="C227" s="64">
        <v>2</v>
      </c>
      <c r="D227" s="64">
        <v>10</v>
      </c>
      <c r="E227" s="42">
        <v>8.8828999999999994</v>
      </c>
      <c r="F227" s="64" t="str">
        <f>IF(AND(RTO__39[[#This Row],[Month]]&gt;5,RTO__39[[#This Row],[Month]]&lt;10,RTO__39[[#This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34">
        <v>45601</v>
      </c>
      <c r="B228" s="64">
        <v>11</v>
      </c>
      <c r="C228" s="64">
        <v>2</v>
      </c>
      <c r="D228" s="64">
        <v>11</v>
      </c>
      <c r="E228" s="42">
        <v>10.0307</v>
      </c>
      <c r="F228" s="64" t="str">
        <f>IF(AND(RTO__39[[#This Row],[Month]]&gt;5,RTO__39[[#This Row],[Month]]&lt;10,RTO__39[[#This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34">
        <v>45601</v>
      </c>
      <c r="B229" s="64">
        <v>11</v>
      </c>
      <c r="C229" s="64">
        <v>2</v>
      </c>
      <c r="D229" s="64">
        <v>12</v>
      </c>
      <c r="E229" s="42">
        <v>-10.3378</v>
      </c>
      <c r="F229" s="64" t="str">
        <f>IF(AND(RTO__39[[#This Row],[Month]]&gt;5,RTO__39[[#This Row],[Month]]&lt;10,RTO__39[[#This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34">
        <v>45601</v>
      </c>
      <c r="B230" s="64">
        <v>11</v>
      </c>
      <c r="C230" s="64">
        <v>2</v>
      </c>
      <c r="D230" s="64">
        <v>13</v>
      </c>
      <c r="E230" s="42">
        <v>-29.090199999999999</v>
      </c>
      <c r="F230" s="64" t="str">
        <f>IF(AND(RTO__39[[#This Row],[Month]]&gt;5,RTO__39[[#This Row],[Month]]&lt;10,RTO__39[[#This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34">
        <v>45601</v>
      </c>
      <c r="B231" s="64">
        <v>11</v>
      </c>
      <c r="C231" s="64">
        <v>2</v>
      </c>
      <c r="D231" s="64">
        <v>14</v>
      </c>
      <c r="E231" s="42">
        <v>-13.6967</v>
      </c>
      <c r="F231" s="64" t="str">
        <f>IF(AND(RTO__39[[#This Row],[Month]]&gt;5,RTO__39[[#This Row],[Month]]&lt;10,RTO__39[[#This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34">
        <v>45601</v>
      </c>
      <c r="B232" s="64">
        <v>11</v>
      </c>
      <c r="C232" s="64">
        <v>2</v>
      </c>
      <c r="D232" s="64">
        <v>15</v>
      </c>
      <c r="E232" s="42">
        <v>11.903</v>
      </c>
      <c r="F232" s="64" t="str">
        <f>IF(AND(RTO__39[[#This Row],[Month]]&gt;5,RTO__39[[#This Row],[Month]]&lt;10,RTO__39[[#This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34">
        <v>45601</v>
      </c>
      <c r="B233" s="64">
        <v>11</v>
      </c>
      <c r="C233" s="64">
        <v>2</v>
      </c>
      <c r="D233" s="64">
        <v>16</v>
      </c>
      <c r="E233" s="42">
        <v>29.799800000000001</v>
      </c>
      <c r="F233" s="64" t="str">
        <f>IF(AND(RTO__39[[#This Row],[Month]]&gt;5,RTO__39[[#This Row],[Month]]&lt;10,RTO__39[[#This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34">
        <v>45601</v>
      </c>
      <c r="B234" s="64">
        <v>11</v>
      </c>
      <c r="C234" s="64">
        <v>2</v>
      </c>
      <c r="D234" s="64">
        <v>17</v>
      </c>
      <c r="E234" s="42">
        <v>36.627299999999998</v>
      </c>
      <c r="F234" s="64" t="str">
        <f>IF(AND(RTO__39[[#This Row],[Month]]&gt;5,RTO__39[[#This Row],[Month]]&lt;10,RTO__39[[#This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34">
        <v>45601</v>
      </c>
      <c r="B235" s="64">
        <v>11</v>
      </c>
      <c r="C235" s="64">
        <v>2</v>
      </c>
      <c r="D235" s="64">
        <v>18</v>
      </c>
      <c r="E235" s="42">
        <v>34.960099999999997</v>
      </c>
      <c r="F235" s="64" t="str">
        <f>IF(AND(RTO__39[[#This Row],[Month]]&gt;5,RTO__39[[#This Row],[Month]]&lt;10,RTO__39[[#This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34">
        <v>45601</v>
      </c>
      <c r="B236" s="64">
        <v>11</v>
      </c>
      <c r="C236" s="64">
        <v>2</v>
      </c>
      <c r="D236" s="64">
        <v>19</v>
      </c>
      <c r="E236" s="42">
        <v>35.314700000000002</v>
      </c>
      <c r="F236" s="64" t="str">
        <f>IF(AND(RTO__39[[#This Row],[Month]]&gt;5,RTO__39[[#This Row],[Month]]&lt;10,RTO__39[[#This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34">
        <v>45601</v>
      </c>
      <c r="B237" s="64">
        <v>11</v>
      </c>
      <c r="C237" s="64">
        <v>2</v>
      </c>
      <c r="D237" s="64">
        <v>20</v>
      </c>
      <c r="E237" s="42">
        <v>37.5593</v>
      </c>
      <c r="F237" s="64" t="str">
        <f>IF(AND(RTO__39[[#This Row],[Month]]&gt;5,RTO__39[[#This Row],[Month]]&lt;10,RTO__39[[#This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34">
        <v>45601</v>
      </c>
      <c r="B238" s="64">
        <v>11</v>
      </c>
      <c r="C238" s="64">
        <v>2</v>
      </c>
      <c r="D238" s="64">
        <v>21</v>
      </c>
      <c r="E238" s="42">
        <v>36.164700000000003</v>
      </c>
      <c r="F238" s="64" t="str">
        <f>IF(AND(RTO__39[[#This Row],[Month]]&gt;5,RTO__39[[#This Row],[Month]]&lt;10,RTO__39[[#This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34">
        <v>45601</v>
      </c>
      <c r="B239" s="64">
        <v>11</v>
      </c>
      <c r="C239" s="64">
        <v>2</v>
      </c>
      <c r="D239" s="64">
        <v>22</v>
      </c>
      <c r="E239" s="42">
        <v>32.848700000000001</v>
      </c>
      <c r="F239" s="64" t="str">
        <f>IF(AND(RTO__39[[#This Row],[Month]]&gt;5,RTO__39[[#This Row],[Month]]&lt;10,RTO__39[[#This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34">
        <v>45601</v>
      </c>
      <c r="B240" s="64">
        <v>11</v>
      </c>
      <c r="C240" s="64">
        <v>2</v>
      </c>
      <c r="D240" s="64">
        <v>23</v>
      </c>
      <c r="E240" s="42">
        <v>34.389099999999999</v>
      </c>
      <c r="F240" s="64" t="str">
        <f>IF(AND(RTO__39[[#This Row],[Month]]&gt;5,RTO__39[[#This Row],[Month]]&lt;10,RTO__39[[#This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34">
        <v>45601</v>
      </c>
      <c r="B241" s="64">
        <v>11</v>
      </c>
      <c r="C241" s="64">
        <v>2</v>
      </c>
      <c r="D241" s="64">
        <v>24</v>
      </c>
      <c r="E241" s="42">
        <v>35.163400000000003</v>
      </c>
      <c r="F241" s="64" t="str">
        <f>IF(AND(RTO__39[[#This Row],[Month]]&gt;5,RTO__39[[#This Row],[Month]]&lt;10,RTO__39[[#This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34">
        <v>45602</v>
      </c>
      <c r="B242" s="64">
        <v>11</v>
      </c>
      <c r="C242" s="64">
        <v>3</v>
      </c>
      <c r="D242" s="64">
        <v>1</v>
      </c>
      <c r="E242" s="42">
        <v>36.254399999999997</v>
      </c>
      <c r="F242" s="64" t="str">
        <f>IF(AND(RTO__39[[#This Row],[Month]]&gt;5,RTO__39[[#This Row],[Month]]&lt;10,RTO__39[[#This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34">
        <v>45602</v>
      </c>
      <c r="B243" s="64">
        <v>11</v>
      </c>
      <c r="C243" s="64">
        <v>3</v>
      </c>
      <c r="D243" s="64">
        <v>2</v>
      </c>
      <c r="E243" s="42">
        <v>34.7517</v>
      </c>
      <c r="F243" s="64" t="str">
        <f>IF(AND(RTO__39[[#This Row],[Month]]&gt;5,RTO__39[[#This Row],[Month]]&lt;10,RTO__39[[#This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34">
        <v>45602</v>
      </c>
      <c r="B244" s="64">
        <v>11</v>
      </c>
      <c r="C244" s="64">
        <v>3</v>
      </c>
      <c r="D244" s="64">
        <v>3</v>
      </c>
      <c r="E244" s="42">
        <v>35.086599999999997</v>
      </c>
      <c r="F244" s="64" t="str">
        <f>IF(AND(RTO__39[[#This Row],[Month]]&gt;5,RTO__39[[#This Row],[Month]]&lt;10,RTO__39[[#This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34">
        <v>45602</v>
      </c>
      <c r="B245" s="64">
        <v>11</v>
      </c>
      <c r="C245" s="64">
        <v>3</v>
      </c>
      <c r="D245" s="64">
        <v>4</v>
      </c>
      <c r="E245" s="42">
        <v>39.049799999999998</v>
      </c>
      <c r="F245" s="64" t="str">
        <f>IF(AND(RTO__39[[#This Row],[Month]]&gt;5,RTO__39[[#This Row],[Month]]&lt;10,RTO__39[[#This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34">
        <v>45602</v>
      </c>
      <c r="B246" s="64">
        <v>11</v>
      </c>
      <c r="C246" s="64">
        <v>3</v>
      </c>
      <c r="D246" s="64">
        <v>5</v>
      </c>
      <c r="E246" s="42">
        <v>42.156500000000001</v>
      </c>
      <c r="F246" s="64" t="str">
        <f>IF(AND(RTO__39[[#This Row],[Month]]&gt;5,RTO__39[[#This Row],[Month]]&lt;10,RTO__39[[#This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34">
        <v>45602</v>
      </c>
      <c r="B247" s="64">
        <v>11</v>
      </c>
      <c r="C247" s="64">
        <v>3</v>
      </c>
      <c r="D247" s="64">
        <v>6</v>
      </c>
      <c r="E247" s="42">
        <v>41.680399999999999</v>
      </c>
      <c r="F247" s="64" t="str">
        <f>IF(AND(RTO__39[[#This Row],[Month]]&gt;5,RTO__39[[#This Row],[Month]]&lt;10,RTO__39[[#This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34">
        <v>45602</v>
      </c>
      <c r="B248" s="64">
        <v>11</v>
      </c>
      <c r="C248" s="64">
        <v>3</v>
      </c>
      <c r="D248" s="64">
        <v>7</v>
      </c>
      <c r="E248" s="42">
        <v>39.5854</v>
      </c>
      <c r="F248" s="64" t="str">
        <f>IF(AND(RTO__39[[#This Row],[Month]]&gt;5,RTO__39[[#This Row],[Month]]&lt;10,RTO__39[[#This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34">
        <v>45602</v>
      </c>
      <c r="B249" s="64">
        <v>11</v>
      </c>
      <c r="C249" s="64">
        <v>3</v>
      </c>
      <c r="D249" s="64">
        <v>8</v>
      </c>
      <c r="E249" s="42">
        <v>20.235800000000001</v>
      </c>
      <c r="F249" s="64" t="str">
        <f>IF(AND(RTO__39[[#This Row],[Month]]&gt;5,RTO__39[[#This Row],[Month]]&lt;10,RTO__39[[#This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34">
        <v>45602</v>
      </c>
      <c r="B250" s="64">
        <v>11</v>
      </c>
      <c r="C250" s="64">
        <v>3</v>
      </c>
      <c r="D250" s="64">
        <v>9</v>
      </c>
      <c r="E250" s="42">
        <v>8.6056000000000008</v>
      </c>
      <c r="F250" s="64" t="str">
        <f>IF(AND(RTO__39[[#This Row],[Month]]&gt;5,RTO__39[[#This Row],[Month]]&lt;10,RTO__39[[#This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34">
        <v>45602</v>
      </c>
      <c r="B251" s="64">
        <v>11</v>
      </c>
      <c r="C251" s="64">
        <v>3</v>
      </c>
      <c r="D251" s="64">
        <v>10</v>
      </c>
      <c r="E251" s="42">
        <v>7.6680000000000001</v>
      </c>
      <c r="F251" s="64" t="str">
        <f>IF(AND(RTO__39[[#This Row],[Month]]&gt;5,RTO__39[[#This Row],[Month]]&lt;10,RTO__39[[#This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34">
        <v>45602</v>
      </c>
      <c r="B252" s="64">
        <v>11</v>
      </c>
      <c r="C252" s="64">
        <v>3</v>
      </c>
      <c r="D252" s="64">
        <v>11</v>
      </c>
      <c r="E252" s="42">
        <v>1.5342</v>
      </c>
      <c r="F252" s="64" t="str">
        <f>IF(AND(RTO__39[[#This Row],[Month]]&gt;5,RTO__39[[#This Row],[Month]]&lt;10,RTO__39[[#This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34">
        <v>45602</v>
      </c>
      <c r="B253" s="64">
        <v>11</v>
      </c>
      <c r="C253" s="64">
        <v>3</v>
      </c>
      <c r="D253" s="64">
        <v>12</v>
      </c>
      <c r="E253" s="42">
        <v>0.5786</v>
      </c>
      <c r="F253" s="64" t="str">
        <f>IF(AND(RTO__39[[#This Row],[Month]]&gt;5,RTO__39[[#This Row],[Month]]&lt;10,RTO__39[[#This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34">
        <v>45602</v>
      </c>
      <c r="B254" s="64">
        <v>11</v>
      </c>
      <c r="C254" s="64">
        <v>3</v>
      </c>
      <c r="D254" s="64">
        <v>13</v>
      </c>
      <c r="E254" s="42">
        <v>-4.7546999999999997</v>
      </c>
      <c r="F254" s="64" t="str">
        <f>IF(AND(RTO__39[[#This Row],[Month]]&gt;5,RTO__39[[#This Row],[Month]]&lt;10,RTO__39[[#This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34">
        <v>45602</v>
      </c>
      <c r="B255" s="64">
        <v>11</v>
      </c>
      <c r="C255" s="64">
        <v>3</v>
      </c>
      <c r="D255" s="64">
        <v>14</v>
      </c>
      <c r="E255" s="42">
        <v>-16.814</v>
      </c>
      <c r="F255" s="64" t="str">
        <f>IF(AND(RTO__39[[#This Row],[Month]]&gt;5,RTO__39[[#This Row],[Month]]&lt;10,RTO__39[[#This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34">
        <v>45602</v>
      </c>
      <c r="B256" s="64">
        <v>11</v>
      </c>
      <c r="C256" s="64">
        <v>3</v>
      </c>
      <c r="D256" s="64">
        <v>15</v>
      </c>
      <c r="E256" s="42">
        <v>-16.078900000000001</v>
      </c>
      <c r="F256" s="64" t="str">
        <f>IF(AND(RTO__39[[#This Row],[Month]]&gt;5,RTO__39[[#This Row],[Month]]&lt;10,RTO__39[[#This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34">
        <v>45602</v>
      </c>
      <c r="B257" s="64">
        <v>11</v>
      </c>
      <c r="C257" s="64">
        <v>3</v>
      </c>
      <c r="D257" s="64">
        <v>16</v>
      </c>
      <c r="E257" s="42">
        <v>20.1005</v>
      </c>
      <c r="F257" s="64" t="str">
        <f>IF(AND(RTO__39[[#This Row],[Month]]&gt;5,RTO__39[[#This Row],[Month]]&lt;10,RTO__39[[#This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34">
        <v>45602</v>
      </c>
      <c r="B258" s="64">
        <v>11</v>
      </c>
      <c r="C258" s="64">
        <v>3</v>
      </c>
      <c r="D258" s="64">
        <v>17</v>
      </c>
      <c r="E258" s="42">
        <v>31.804200000000002</v>
      </c>
      <c r="F258" s="64" t="str">
        <f>IF(AND(RTO__39[[#This Row],[Month]]&gt;5,RTO__39[[#This Row],[Month]]&lt;10,RTO__39[[#This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34">
        <v>45602</v>
      </c>
      <c r="B259" s="64">
        <v>11</v>
      </c>
      <c r="C259" s="64">
        <v>3</v>
      </c>
      <c r="D259" s="64">
        <v>18</v>
      </c>
      <c r="E259" s="42">
        <v>34.6462</v>
      </c>
      <c r="F259" s="64" t="str">
        <f>IF(AND(RTO__39[[#This Row],[Month]]&gt;5,RTO__39[[#This Row],[Month]]&lt;10,RTO__39[[#This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34">
        <v>45602</v>
      </c>
      <c r="B260" s="64">
        <v>11</v>
      </c>
      <c r="C260" s="64">
        <v>3</v>
      </c>
      <c r="D260" s="64">
        <v>19</v>
      </c>
      <c r="E260" s="42">
        <v>36.7898</v>
      </c>
      <c r="F260" s="64" t="str">
        <f>IF(AND(RTO__39[[#This Row],[Month]]&gt;5,RTO__39[[#This Row],[Month]]&lt;10,RTO__39[[#This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34">
        <v>45602</v>
      </c>
      <c r="B261" s="64">
        <v>11</v>
      </c>
      <c r="C261" s="64">
        <v>3</v>
      </c>
      <c r="D261" s="64">
        <v>20</v>
      </c>
      <c r="E261" s="42">
        <v>39.036000000000001</v>
      </c>
      <c r="F261" s="64" t="str">
        <f>IF(AND(RTO__39[[#This Row],[Month]]&gt;5,RTO__39[[#This Row],[Month]]&lt;10,RTO__39[[#This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34">
        <v>45602</v>
      </c>
      <c r="B262" s="64">
        <v>11</v>
      </c>
      <c r="C262" s="64">
        <v>3</v>
      </c>
      <c r="D262" s="64">
        <v>21</v>
      </c>
      <c r="E262" s="42">
        <v>40.461199999999998</v>
      </c>
      <c r="F262" s="64" t="str">
        <f>IF(AND(RTO__39[[#This Row],[Month]]&gt;5,RTO__39[[#This Row],[Month]]&lt;10,RTO__39[[#This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34">
        <v>45602</v>
      </c>
      <c r="B263" s="64">
        <v>11</v>
      </c>
      <c r="C263" s="64">
        <v>3</v>
      </c>
      <c r="D263" s="64">
        <v>22</v>
      </c>
      <c r="E263" s="42">
        <v>37.83</v>
      </c>
      <c r="F263" s="64" t="str">
        <f>IF(AND(RTO__39[[#This Row],[Month]]&gt;5,RTO__39[[#This Row],[Month]]&lt;10,RTO__39[[#This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34">
        <v>45602</v>
      </c>
      <c r="B264" s="64">
        <v>11</v>
      </c>
      <c r="C264" s="64">
        <v>3</v>
      </c>
      <c r="D264" s="64">
        <v>23</v>
      </c>
      <c r="E264" s="42">
        <v>36.612499999999997</v>
      </c>
      <c r="F264" s="64" t="str">
        <f>IF(AND(RTO__39[[#This Row],[Month]]&gt;5,RTO__39[[#This Row],[Month]]&lt;10,RTO__39[[#This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34">
        <v>45602</v>
      </c>
      <c r="B265" s="64">
        <v>11</v>
      </c>
      <c r="C265" s="64">
        <v>3</v>
      </c>
      <c r="D265" s="64">
        <v>24</v>
      </c>
      <c r="E265" s="42">
        <v>40.128500000000003</v>
      </c>
      <c r="F265" s="64" t="str">
        <f>IF(AND(RTO__39[[#This Row],[Month]]&gt;5,RTO__39[[#This Row],[Month]]&lt;10,RTO__39[[#This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34">
        <v>45603</v>
      </c>
      <c r="B266" s="64">
        <v>11</v>
      </c>
      <c r="C266" s="64">
        <v>4</v>
      </c>
      <c r="D266" s="64">
        <v>1</v>
      </c>
      <c r="E266" s="42">
        <v>34.087699999999998</v>
      </c>
      <c r="F266" s="64" t="str">
        <f>IF(AND(RTO__39[[#This Row],[Month]]&gt;5,RTO__39[[#This Row],[Month]]&lt;10,RTO__39[[#This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34">
        <v>45603</v>
      </c>
      <c r="B267" s="64">
        <v>11</v>
      </c>
      <c r="C267" s="64">
        <v>4</v>
      </c>
      <c r="D267" s="64">
        <v>2</v>
      </c>
      <c r="E267" s="42">
        <v>15.731299999999999</v>
      </c>
      <c r="F267" s="64" t="str">
        <f>IF(AND(RTO__39[[#This Row],[Month]]&gt;5,RTO__39[[#This Row],[Month]]&lt;10,RTO__39[[#This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34">
        <v>45603</v>
      </c>
      <c r="B268" s="64">
        <v>11</v>
      </c>
      <c r="C268" s="64">
        <v>4</v>
      </c>
      <c r="D268" s="64">
        <v>3</v>
      </c>
      <c r="E268" s="42">
        <v>40.034199999999998</v>
      </c>
      <c r="F268" s="64" t="str">
        <f>IF(AND(RTO__39[[#This Row],[Month]]&gt;5,RTO__39[[#This Row],[Month]]&lt;10,RTO__39[[#This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34">
        <v>45603</v>
      </c>
      <c r="B269" s="64">
        <v>11</v>
      </c>
      <c r="C269" s="64">
        <v>4</v>
      </c>
      <c r="D269" s="64">
        <v>4</v>
      </c>
      <c r="E269" s="42">
        <v>39.1126</v>
      </c>
      <c r="F269" s="64" t="str">
        <f>IF(AND(RTO__39[[#This Row],[Month]]&gt;5,RTO__39[[#This Row],[Month]]&lt;10,RTO__39[[#This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34">
        <v>45603</v>
      </c>
      <c r="B270" s="64">
        <v>11</v>
      </c>
      <c r="C270" s="64">
        <v>4</v>
      </c>
      <c r="D270" s="64">
        <v>5</v>
      </c>
      <c r="E270" s="42">
        <v>41.374400000000001</v>
      </c>
      <c r="F270" s="64" t="str">
        <f>IF(AND(RTO__39[[#This Row],[Month]]&gt;5,RTO__39[[#This Row],[Month]]&lt;10,RTO__39[[#This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34">
        <v>45603</v>
      </c>
      <c r="B271" s="64">
        <v>11</v>
      </c>
      <c r="C271" s="64">
        <v>4</v>
      </c>
      <c r="D271" s="64">
        <v>6</v>
      </c>
      <c r="E271" s="42">
        <v>47.826999999999998</v>
      </c>
      <c r="F271" s="64" t="str">
        <f>IF(AND(RTO__39[[#This Row],[Month]]&gt;5,RTO__39[[#This Row],[Month]]&lt;10,RTO__39[[#This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34">
        <v>45603</v>
      </c>
      <c r="B272" s="64">
        <v>11</v>
      </c>
      <c r="C272" s="64">
        <v>4</v>
      </c>
      <c r="D272" s="64">
        <v>7</v>
      </c>
      <c r="E272" s="42">
        <v>66.116399999999999</v>
      </c>
      <c r="F272" s="64" t="str">
        <f>IF(AND(RTO__39[[#This Row],[Month]]&gt;5,RTO__39[[#This Row],[Month]]&lt;10,RTO__39[[#This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34">
        <v>45603</v>
      </c>
      <c r="B273" s="64">
        <v>11</v>
      </c>
      <c r="C273" s="64">
        <v>4</v>
      </c>
      <c r="D273" s="64">
        <v>8</v>
      </c>
      <c r="E273" s="42">
        <v>20.444400000000002</v>
      </c>
      <c r="F273" s="64" t="str">
        <f>IF(AND(RTO__39[[#This Row],[Month]]&gt;5,RTO__39[[#This Row],[Month]]&lt;10,RTO__39[[#This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34">
        <v>45603</v>
      </c>
      <c r="B274" s="64">
        <v>11</v>
      </c>
      <c r="C274" s="64">
        <v>4</v>
      </c>
      <c r="D274" s="64">
        <v>9</v>
      </c>
      <c r="E274" s="42">
        <v>12.162599999999999</v>
      </c>
      <c r="F274" s="64" t="str">
        <f>IF(AND(RTO__39[[#This Row],[Month]]&gt;5,RTO__39[[#This Row],[Month]]&lt;10,RTO__39[[#This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34">
        <v>45603</v>
      </c>
      <c r="B275" s="64">
        <v>11</v>
      </c>
      <c r="C275" s="64">
        <v>4</v>
      </c>
      <c r="D275" s="64">
        <v>10</v>
      </c>
      <c r="E275" s="42">
        <v>11.618600000000001</v>
      </c>
      <c r="F275" s="64" t="str">
        <f>IF(AND(RTO__39[[#This Row],[Month]]&gt;5,RTO__39[[#This Row],[Month]]&lt;10,RTO__39[[#This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34">
        <v>45603</v>
      </c>
      <c r="B276" s="64">
        <v>11</v>
      </c>
      <c r="C276" s="64">
        <v>4</v>
      </c>
      <c r="D276" s="64">
        <v>11</v>
      </c>
      <c r="E276" s="42">
        <v>11.966900000000001</v>
      </c>
      <c r="F276" s="64" t="str">
        <f>IF(AND(RTO__39[[#This Row],[Month]]&gt;5,RTO__39[[#This Row],[Month]]&lt;10,RTO__39[[#This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34">
        <v>45603</v>
      </c>
      <c r="B277" s="64">
        <v>11</v>
      </c>
      <c r="C277" s="64">
        <v>4</v>
      </c>
      <c r="D277" s="64">
        <v>12</v>
      </c>
      <c r="E277" s="42">
        <v>9.3226999999999993</v>
      </c>
      <c r="F277" s="64" t="str">
        <f>IF(AND(RTO__39[[#This Row],[Month]]&gt;5,RTO__39[[#This Row],[Month]]&lt;10,RTO__39[[#This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34">
        <v>45603</v>
      </c>
      <c r="B278" s="64">
        <v>11</v>
      </c>
      <c r="C278" s="64">
        <v>4</v>
      </c>
      <c r="D278" s="64">
        <v>13</v>
      </c>
      <c r="E278" s="42">
        <v>6.55</v>
      </c>
      <c r="F278" s="64" t="str">
        <f>IF(AND(RTO__39[[#This Row],[Month]]&gt;5,RTO__39[[#This Row],[Month]]&lt;10,RTO__39[[#This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34">
        <v>45603</v>
      </c>
      <c r="B279" s="64">
        <v>11</v>
      </c>
      <c r="C279" s="64">
        <v>4</v>
      </c>
      <c r="D279" s="64">
        <v>14</v>
      </c>
      <c r="E279" s="42">
        <v>4.2887000000000004</v>
      </c>
      <c r="F279" s="64" t="str">
        <f>IF(AND(RTO__39[[#This Row],[Month]]&gt;5,RTO__39[[#This Row],[Month]]&lt;10,RTO__39[[#This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34">
        <v>45603</v>
      </c>
      <c r="B280" s="64">
        <v>11</v>
      </c>
      <c r="C280" s="64">
        <v>4</v>
      </c>
      <c r="D280" s="64">
        <v>15</v>
      </c>
      <c r="E280" s="42">
        <v>5.8083999999999998</v>
      </c>
      <c r="F280" s="64" t="str">
        <f>IF(AND(RTO__39[[#This Row],[Month]]&gt;5,RTO__39[[#This Row],[Month]]&lt;10,RTO__39[[#This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34">
        <v>45603</v>
      </c>
      <c r="B281" s="64">
        <v>11</v>
      </c>
      <c r="C281" s="64">
        <v>4</v>
      </c>
      <c r="D281" s="64">
        <v>16</v>
      </c>
      <c r="E281" s="42">
        <v>26.8005</v>
      </c>
      <c r="F281" s="64" t="str">
        <f>IF(AND(RTO__39[[#This Row],[Month]]&gt;5,RTO__39[[#This Row],[Month]]&lt;10,RTO__39[[#This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34">
        <v>45603</v>
      </c>
      <c r="B282" s="64">
        <v>11</v>
      </c>
      <c r="C282" s="64">
        <v>4</v>
      </c>
      <c r="D282" s="64">
        <v>17</v>
      </c>
      <c r="E282" s="42">
        <v>36.537799999999997</v>
      </c>
      <c r="F282" s="64" t="str">
        <f>IF(AND(RTO__39[[#This Row],[Month]]&gt;5,RTO__39[[#This Row],[Month]]&lt;10,RTO__39[[#This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34">
        <v>45603</v>
      </c>
      <c r="B283" s="64">
        <v>11</v>
      </c>
      <c r="C283" s="64">
        <v>4</v>
      </c>
      <c r="D283" s="64">
        <v>18</v>
      </c>
      <c r="E283" s="42">
        <v>43.409100000000002</v>
      </c>
      <c r="F283" s="64" t="str">
        <f>IF(AND(RTO__39[[#This Row],[Month]]&gt;5,RTO__39[[#This Row],[Month]]&lt;10,RTO__39[[#This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34">
        <v>45603</v>
      </c>
      <c r="B284" s="64">
        <v>11</v>
      </c>
      <c r="C284" s="64">
        <v>4</v>
      </c>
      <c r="D284" s="64">
        <v>19</v>
      </c>
      <c r="E284" s="42">
        <v>36.774700000000003</v>
      </c>
      <c r="F284" s="64" t="str">
        <f>IF(AND(RTO__39[[#This Row],[Month]]&gt;5,RTO__39[[#This Row],[Month]]&lt;10,RTO__39[[#This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34">
        <v>45603</v>
      </c>
      <c r="B285" s="64">
        <v>11</v>
      </c>
      <c r="C285" s="64">
        <v>4</v>
      </c>
      <c r="D285" s="64">
        <v>20</v>
      </c>
      <c r="E285" s="42">
        <v>45.063000000000002</v>
      </c>
      <c r="F285" s="64" t="str">
        <f>IF(AND(RTO__39[[#This Row],[Month]]&gt;5,RTO__39[[#This Row],[Month]]&lt;10,RTO__39[[#This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34">
        <v>45603</v>
      </c>
      <c r="B286" s="64">
        <v>11</v>
      </c>
      <c r="C286" s="64">
        <v>4</v>
      </c>
      <c r="D286" s="64">
        <v>21</v>
      </c>
      <c r="E286" s="42">
        <v>41.268599999999999</v>
      </c>
      <c r="F286" s="64" t="str">
        <f>IF(AND(RTO__39[[#This Row],[Month]]&gt;5,RTO__39[[#This Row],[Month]]&lt;10,RTO__39[[#This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34">
        <v>45603</v>
      </c>
      <c r="B287" s="64">
        <v>11</v>
      </c>
      <c r="C287" s="64">
        <v>4</v>
      </c>
      <c r="D287" s="64">
        <v>22</v>
      </c>
      <c r="E287" s="42">
        <v>44.601500000000001</v>
      </c>
      <c r="F287" s="64" t="str">
        <f>IF(AND(RTO__39[[#This Row],[Month]]&gt;5,RTO__39[[#This Row],[Month]]&lt;10,RTO__39[[#This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34">
        <v>45603</v>
      </c>
      <c r="B288" s="64">
        <v>11</v>
      </c>
      <c r="C288" s="64">
        <v>4</v>
      </c>
      <c r="D288" s="64">
        <v>23</v>
      </c>
      <c r="E288" s="42">
        <v>41.471200000000003</v>
      </c>
      <c r="F288" s="64" t="str">
        <f>IF(AND(RTO__39[[#This Row],[Month]]&gt;5,RTO__39[[#This Row],[Month]]&lt;10,RTO__39[[#This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34">
        <v>45603</v>
      </c>
      <c r="B289" s="64">
        <v>11</v>
      </c>
      <c r="C289" s="64">
        <v>4</v>
      </c>
      <c r="D289" s="64">
        <v>24</v>
      </c>
      <c r="E289" s="42">
        <v>40.366900000000001</v>
      </c>
      <c r="F289" s="64" t="str">
        <f>IF(AND(RTO__39[[#This Row],[Month]]&gt;5,RTO__39[[#This Row],[Month]]&lt;10,RTO__39[[#This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34">
        <v>45604</v>
      </c>
      <c r="B290" s="64">
        <v>11</v>
      </c>
      <c r="C290" s="64">
        <v>5</v>
      </c>
      <c r="D290" s="64">
        <v>1</v>
      </c>
      <c r="E290" s="42">
        <v>48.764299999999999</v>
      </c>
      <c r="F290" s="64" t="str">
        <f>IF(AND(RTO__39[[#This Row],[Month]]&gt;5,RTO__39[[#This Row],[Month]]&lt;10,RTO__39[[#This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34">
        <v>45604</v>
      </c>
      <c r="B291" s="64">
        <v>11</v>
      </c>
      <c r="C291" s="64">
        <v>5</v>
      </c>
      <c r="D291" s="64">
        <v>2</v>
      </c>
      <c r="E291" s="42">
        <v>40.411799999999999</v>
      </c>
      <c r="F291" s="64" t="str">
        <f>IF(AND(RTO__39[[#This Row],[Month]]&gt;5,RTO__39[[#This Row],[Month]]&lt;10,RTO__39[[#This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34">
        <v>45604</v>
      </c>
      <c r="B292" s="64">
        <v>11</v>
      </c>
      <c r="C292" s="64">
        <v>5</v>
      </c>
      <c r="D292" s="64">
        <v>3</v>
      </c>
      <c r="E292" s="42">
        <v>39.9846</v>
      </c>
      <c r="F292" s="64" t="str">
        <f>IF(AND(RTO__39[[#This Row],[Month]]&gt;5,RTO__39[[#This Row],[Month]]&lt;10,RTO__39[[#This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34">
        <v>45604</v>
      </c>
      <c r="B293" s="64">
        <v>11</v>
      </c>
      <c r="C293" s="64">
        <v>5</v>
      </c>
      <c r="D293" s="64">
        <v>4</v>
      </c>
      <c r="E293" s="42">
        <v>39.399099999999997</v>
      </c>
      <c r="F293" s="64" t="str">
        <f>IF(AND(RTO__39[[#This Row],[Month]]&gt;5,RTO__39[[#This Row],[Month]]&lt;10,RTO__39[[#This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34">
        <v>45604</v>
      </c>
      <c r="B294" s="64">
        <v>11</v>
      </c>
      <c r="C294" s="64">
        <v>5</v>
      </c>
      <c r="D294" s="64">
        <v>5</v>
      </c>
      <c r="E294" s="42">
        <v>45.091799999999999</v>
      </c>
      <c r="F294" s="64" t="str">
        <f>IF(AND(RTO__39[[#This Row],[Month]]&gt;5,RTO__39[[#This Row],[Month]]&lt;10,RTO__39[[#This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34">
        <v>45604</v>
      </c>
      <c r="B295" s="64">
        <v>11</v>
      </c>
      <c r="C295" s="64">
        <v>5</v>
      </c>
      <c r="D295" s="64">
        <v>6</v>
      </c>
      <c r="E295" s="42">
        <v>44.447400000000002</v>
      </c>
      <c r="F295" s="64" t="str">
        <f>IF(AND(RTO__39[[#This Row],[Month]]&gt;5,RTO__39[[#This Row],[Month]]&lt;10,RTO__39[[#This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34">
        <v>45604</v>
      </c>
      <c r="B296" s="64">
        <v>11</v>
      </c>
      <c r="C296" s="64">
        <v>5</v>
      </c>
      <c r="D296" s="64">
        <v>7</v>
      </c>
      <c r="E296" s="42">
        <v>42.069200000000002</v>
      </c>
      <c r="F296" s="64" t="str">
        <f>IF(AND(RTO__39[[#This Row],[Month]]&gt;5,RTO__39[[#This Row],[Month]]&lt;10,RTO__39[[#This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34">
        <v>45604</v>
      </c>
      <c r="B297" s="64">
        <v>11</v>
      </c>
      <c r="C297" s="64">
        <v>5</v>
      </c>
      <c r="D297" s="64">
        <v>8</v>
      </c>
      <c r="E297" s="42">
        <v>22.616299999999999</v>
      </c>
      <c r="F297" s="64" t="str">
        <f>IF(AND(RTO__39[[#This Row],[Month]]&gt;5,RTO__39[[#This Row],[Month]]&lt;10,RTO__39[[#This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34">
        <v>45604</v>
      </c>
      <c r="B298" s="64">
        <v>11</v>
      </c>
      <c r="C298" s="64">
        <v>5</v>
      </c>
      <c r="D298" s="64">
        <v>9</v>
      </c>
      <c r="E298" s="42">
        <v>12.741400000000001</v>
      </c>
      <c r="F298" s="64" t="str">
        <f>IF(AND(RTO__39[[#This Row],[Month]]&gt;5,RTO__39[[#This Row],[Month]]&lt;10,RTO__39[[#This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34">
        <v>45604</v>
      </c>
      <c r="B299" s="64">
        <v>11</v>
      </c>
      <c r="C299" s="64">
        <v>5</v>
      </c>
      <c r="D299" s="64">
        <v>10</v>
      </c>
      <c r="E299" s="42">
        <v>12.2189</v>
      </c>
      <c r="F299" s="64" t="str">
        <f>IF(AND(RTO__39[[#This Row],[Month]]&gt;5,RTO__39[[#This Row],[Month]]&lt;10,RTO__39[[#This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34">
        <v>45604</v>
      </c>
      <c r="B300" s="64">
        <v>11</v>
      </c>
      <c r="C300" s="64">
        <v>5</v>
      </c>
      <c r="D300" s="64">
        <v>11</v>
      </c>
      <c r="E300" s="42">
        <v>11.7446</v>
      </c>
      <c r="F300" s="64" t="str">
        <f>IF(AND(RTO__39[[#This Row],[Month]]&gt;5,RTO__39[[#This Row],[Month]]&lt;10,RTO__39[[#This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34">
        <v>45604</v>
      </c>
      <c r="B301" s="64">
        <v>11</v>
      </c>
      <c r="C301" s="64">
        <v>5</v>
      </c>
      <c r="D301" s="64">
        <v>12</v>
      </c>
      <c r="E301" s="42">
        <v>12.086</v>
      </c>
      <c r="F301" s="64" t="str">
        <f>IF(AND(RTO__39[[#This Row],[Month]]&gt;5,RTO__39[[#This Row],[Month]]&lt;10,RTO__39[[#This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34">
        <v>45604</v>
      </c>
      <c r="B302" s="64">
        <v>11</v>
      </c>
      <c r="C302" s="64">
        <v>5</v>
      </c>
      <c r="D302" s="64">
        <v>13</v>
      </c>
      <c r="E302" s="42">
        <v>11.7181</v>
      </c>
      <c r="F302" s="64" t="str">
        <f>IF(AND(RTO__39[[#This Row],[Month]]&gt;5,RTO__39[[#This Row],[Month]]&lt;10,RTO__39[[#This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34">
        <v>45604</v>
      </c>
      <c r="B303" s="64">
        <v>11</v>
      </c>
      <c r="C303" s="64">
        <v>5</v>
      </c>
      <c r="D303" s="64">
        <v>14</v>
      </c>
      <c r="E303" s="42">
        <v>12.290699999999999</v>
      </c>
      <c r="F303" s="64" t="str">
        <f>IF(AND(RTO__39[[#This Row],[Month]]&gt;5,RTO__39[[#This Row],[Month]]&lt;10,RTO__39[[#This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34">
        <v>45604</v>
      </c>
      <c r="B304" s="64">
        <v>11</v>
      </c>
      <c r="C304" s="64">
        <v>5</v>
      </c>
      <c r="D304" s="64">
        <v>15</v>
      </c>
      <c r="E304" s="42">
        <v>11.498699999999999</v>
      </c>
      <c r="F304" s="64" t="str">
        <f>IF(AND(RTO__39[[#This Row],[Month]]&gt;5,RTO__39[[#This Row],[Month]]&lt;10,RTO__39[[#This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34">
        <v>45604</v>
      </c>
      <c r="B305" s="64">
        <v>11</v>
      </c>
      <c r="C305" s="64">
        <v>5</v>
      </c>
      <c r="D305" s="64">
        <v>16</v>
      </c>
      <c r="E305" s="42">
        <v>19.287500000000001</v>
      </c>
      <c r="F305" s="64" t="str">
        <f>IF(AND(RTO__39[[#This Row],[Month]]&gt;5,RTO__39[[#This Row],[Month]]&lt;10,RTO__39[[#This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34">
        <v>45604</v>
      </c>
      <c r="B306" s="64">
        <v>11</v>
      </c>
      <c r="C306" s="64">
        <v>5</v>
      </c>
      <c r="D306" s="64">
        <v>17</v>
      </c>
      <c r="E306" s="42">
        <v>30.459</v>
      </c>
      <c r="F306" s="64" t="str">
        <f>IF(AND(RTO__39[[#This Row],[Month]]&gt;5,RTO__39[[#This Row],[Month]]&lt;10,RTO__39[[#This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34">
        <v>45604</v>
      </c>
      <c r="B307" s="64">
        <v>11</v>
      </c>
      <c r="C307" s="64">
        <v>5</v>
      </c>
      <c r="D307" s="64">
        <v>18</v>
      </c>
      <c r="E307" s="42">
        <v>34.305999999999997</v>
      </c>
      <c r="F307" s="64" t="str">
        <f>IF(AND(RTO__39[[#This Row],[Month]]&gt;5,RTO__39[[#This Row],[Month]]&lt;10,RTO__39[[#This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34">
        <v>45604</v>
      </c>
      <c r="B308" s="64">
        <v>11</v>
      </c>
      <c r="C308" s="64">
        <v>5</v>
      </c>
      <c r="D308" s="64">
        <v>19</v>
      </c>
      <c r="E308" s="42">
        <v>32.358699999999999</v>
      </c>
      <c r="F308" s="64" t="str">
        <f>IF(AND(RTO__39[[#This Row],[Month]]&gt;5,RTO__39[[#This Row],[Month]]&lt;10,RTO__39[[#This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34">
        <v>45604</v>
      </c>
      <c r="B309" s="64">
        <v>11</v>
      </c>
      <c r="C309" s="64">
        <v>5</v>
      </c>
      <c r="D309" s="64">
        <v>20</v>
      </c>
      <c r="E309" s="42">
        <v>38.282699999999998</v>
      </c>
      <c r="F309" s="64" t="str">
        <f>IF(AND(RTO__39[[#This Row],[Month]]&gt;5,RTO__39[[#This Row],[Month]]&lt;10,RTO__39[[#This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34">
        <v>45604</v>
      </c>
      <c r="B310" s="64">
        <v>11</v>
      </c>
      <c r="C310" s="64">
        <v>5</v>
      </c>
      <c r="D310" s="64">
        <v>21</v>
      </c>
      <c r="E310" s="42">
        <v>36.114800000000002</v>
      </c>
      <c r="F310" s="64" t="str">
        <f>IF(AND(RTO__39[[#This Row],[Month]]&gt;5,RTO__39[[#This Row],[Month]]&lt;10,RTO__39[[#This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34">
        <v>45604</v>
      </c>
      <c r="B311" s="64">
        <v>11</v>
      </c>
      <c r="C311" s="64">
        <v>5</v>
      </c>
      <c r="D311" s="64">
        <v>22</v>
      </c>
      <c r="E311" s="42">
        <v>36.979500000000002</v>
      </c>
      <c r="F311" s="64" t="str">
        <f>IF(AND(RTO__39[[#This Row],[Month]]&gt;5,RTO__39[[#This Row],[Month]]&lt;10,RTO__39[[#This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34">
        <v>45604</v>
      </c>
      <c r="B312" s="64">
        <v>11</v>
      </c>
      <c r="C312" s="64">
        <v>5</v>
      </c>
      <c r="D312" s="64">
        <v>23</v>
      </c>
      <c r="E312" s="42">
        <v>37.8581</v>
      </c>
      <c r="F312" s="64" t="str">
        <f>IF(AND(RTO__39[[#This Row],[Month]]&gt;5,RTO__39[[#This Row],[Month]]&lt;10,RTO__39[[#This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34">
        <v>45604</v>
      </c>
      <c r="B313" s="64">
        <v>11</v>
      </c>
      <c r="C313" s="64">
        <v>5</v>
      </c>
      <c r="D313" s="64">
        <v>24</v>
      </c>
      <c r="E313" s="42">
        <v>41.047699999999999</v>
      </c>
      <c r="F313" s="64" t="str">
        <f>IF(AND(RTO__39[[#This Row],[Month]]&gt;5,RTO__39[[#This Row],[Month]]&lt;10,RTO__39[[#This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34">
        <v>45605</v>
      </c>
      <c r="B314" s="64">
        <v>11</v>
      </c>
      <c r="C314" s="64">
        <v>6</v>
      </c>
      <c r="D314" s="64">
        <v>1</v>
      </c>
      <c r="E314" s="42">
        <v>32.900700000000001</v>
      </c>
      <c r="F314" s="64" t="str">
        <f>IF(AND(RTO__39[[#This Row],[Month]]&gt;5,RTO__39[[#This Row],[Month]]&lt;10,RTO__39[[#This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34">
        <v>45605</v>
      </c>
      <c r="B315" s="64">
        <v>11</v>
      </c>
      <c r="C315" s="64">
        <v>6</v>
      </c>
      <c r="D315" s="64">
        <v>2</v>
      </c>
      <c r="E315" s="42">
        <v>34.263800000000003</v>
      </c>
      <c r="F315" s="64" t="str">
        <f>IF(AND(RTO__39[[#This Row],[Month]]&gt;5,RTO__39[[#This Row],[Month]]&lt;10,RTO__39[[#This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34">
        <v>45605</v>
      </c>
      <c r="B316" s="64">
        <v>11</v>
      </c>
      <c r="C316" s="64">
        <v>6</v>
      </c>
      <c r="D316" s="64">
        <v>3</v>
      </c>
      <c r="E316" s="42">
        <v>36.806199999999997</v>
      </c>
      <c r="F316" s="64" t="str">
        <f>IF(AND(RTO__39[[#This Row],[Month]]&gt;5,RTO__39[[#This Row],[Month]]&lt;10,RTO__39[[#This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34">
        <v>45605</v>
      </c>
      <c r="B317" s="64">
        <v>11</v>
      </c>
      <c r="C317" s="64">
        <v>6</v>
      </c>
      <c r="D317" s="64">
        <v>4</v>
      </c>
      <c r="E317" s="42">
        <v>33.933799999999998</v>
      </c>
      <c r="F317" s="64" t="str">
        <f>IF(AND(RTO__39[[#This Row],[Month]]&gt;5,RTO__39[[#This Row],[Month]]&lt;10,RTO__39[[#This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34">
        <v>45605</v>
      </c>
      <c r="B318" s="64">
        <v>11</v>
      </c>
      <c r="C318" s="64">
        <v>6</v>
      </c>
      <c r="D318" s="64">
        <v>5</v>
      </c>
      <c r="E318" s="42">
        <v>37.596200000000003</v>
      </c>
      <c r="F318" s="64" t="str">
        <f>IF(AND(RTO__39[[#This Row],[Month]]&gt;5,RTO__39[[#This Row],[Month]]&lt;10,RTO__39[[#This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34">
        <v>45605</v>
      </c>
      <c r="B319" s="64">
        <v>11</v>
      </c>
      <c r="C319" s="64">
        <v>6</v>
      </c>
      <c r="D319" s="64">
        <v>6</v>
      </c>
      <c r="E319" s="42">
        <v>37.529800000000002</v>
      </c>
      <c r="F319" s="64" t="str">
        <f>IF(AND(RTO__39[[#This Row],[Month]]&gt;5,RTO__39[[#This Row],[Month]]&lt;10,RTO__39[[#This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34">
        <v>45605</v>
      </c>
      <c r="B320" s="64">
        <v>11</v>
      </c>
      <c r="C320" s="64">
        <v>6</v>
      </c>
      <c r="D320" s="64">
        <v>7</v>
      </c>
      <c r="E320" s="42">
        <v>37.450800000000001</v>
      </c>
      <c r="F320" s="64" t="str">
        <f>IF(AND(RTO__39[[#This Row],[Month]]&gt;5,RTO__39[[#This Row],[Month]]&lt;10,RTO__39[[#This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34">
        <v>45605</v>
      </c>
      <c r="B321" s="64">
        <v>11</v>
      </c>
      <c r="C321" s="64">
        <v>6</v>
      </c>
      <c r="D321" s="64">
        <v>8</v>
      </c>
      <c r="E321" s="42">
        <v>14.145099999999999</v>
      </c>
      <c r="F321" s="64" t="str">
        <f>IF(AND(RTO__39[[#This Row],[Month]]&gt;5,RTO__39[[#This Row],[Month]]&lt;10,RTO__39[[#This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34">
        <v>45605</v>
      </c>
      <c r="B322" s="64">
        <v>11</v>
      </c>
      <c r="C322" s="64">
        <v>6</v>
      </c>
      <c r="D322" s="64">
        <v>9</v>
      </c>
      <c r="E322" s="42">
        <v>0.81710000000000005</v>
      </c>
      <c r="F322" s="64" t="str">
        <f>IF(AND(RTO__39[[#This Row],[Month]]&gt;5,RTO__39[[#This Row],[Month]]&lt;10,RTO__39[[#This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34">
        <v>45605</v>
      </c>
      <c r="B323" s="64">
        <v>11</v>
      </c>
      <c r="C323" s="64">
        <v>6</v>
      </c>
      <c r="D323" s="64">
        <v>10</v>
      </c>
      <c r="E323" s="42">
        <v>0.77039999999999997</v>
      </c>
      <c r="F323" s="64" t="str">
        <f>IF(AND(RTO__39[[#This Row],[Month]]&gt;5,RTO__39[[#This Row],[Month]]&lt;10,RTO__39[[#This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34">
        <v>45605</v>
      </c>
      <c r="B324" s="64">
        <v>11</v>
      </c>
      <c r="C324" s="64">
        <v>6</v>
      </c>
      <c r="D324" s="64">
        <v>11</v>
      </c>
      <c r="E324" s="42">
        <v>-0.38669999999999999</v>
      </c>
      <c r="F324" s="64" t="str">
        <f>IF(AND(RTO__39[[#This Row],[Month]]&gt;5,RTO__39[[#This Row],[Month]]&lt;10,RTO__39[[#This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34">
        <v>45605</v>
      </c>
      <c r="B325" s="64">
        <v>11</v>
      </c>
      <c r="C325" s="64">
        <v>6</v>
      </c>
      <c r="D325" s="64">
        <v>12</v>
      </c>
      <c r="E325" s="42">
        <v>-0.38019999999999998</v>
      </c>
      <c r="F325" s="64" t="str">
        <f>IF(AND(RTO__39[[#This Row],[Month]]&gt;5,RTO__39[[#This Row],[Month]]&lt;10,RTO__39[[#This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34">
        <v>45605</v>
      </c>
      <c r="B326" s="64">
        <v>11</v>
      </c>
      <c r="C326" s="64">
        <v>6</v>
      </c>
      <c r="D326" s="64">
        <v>13</v>
      </c>
      <c r="E326" s="42">
        <v>-0.82189999999999996</v>
      </c>
      <c r="F326" s="64" t="str">
        <f>IF(AND(RTO__39[[#This Row],[Month]]&gt;5,RTO__39[[#This Row],[Month]]&lt;10,RTO__39[[#This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34">
        <v>45605</v>
      </c>
      <c r="B327" s="64">
        <v>11</v>
      </c>
      <c r="C327" s="64">
        <v>6</v>
      </c>
      <c r="D327" s="64">
        <v>14</v>
      </c>
      <c r="E327" s="42">
        <v>-0.99480000000000002</v>
      </c>
      <c r="F327" s="64" t="str">
        <f>IF(AND(RTO__39[[#This Row],[Month]]&gt;5,RTO__39[[#This Row],[Month]]&lt;10,RTO__39[[#This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34">
        <v>45605</v>
      </c>
      <c r="B328" s="64">
        <v>11</v>
      </c>
      <c r="C328" s="64">
        <v>6</v>
      </c>
      <c r="D328" s="64">
        <v>15</v>
      </c>
      <c r="E328" s="42">
        <v>-0.90939999999999999</v>
      </c>
      <c r="F328" s="64" t="str">
        <f>IF(AND(RTO__39[[#This Row],[Month]]&gt;5,RTO__39[[#This Row],[Month]]&lt;10,RTO__39[[#This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34">
        <v>45605</v>
      </c>
      <c r="B329" s="64">
        <v>11</v>
      </c>
      <c r="C329" s="64">
        <v>6</v>
      </c>
      <c r="D329" s="64">
        <v>16</v>
      </c>
      <c r="E329" s="42">
        <v>12.5916</v>
      </c>
      <c r="F329" s="64" t="str">
        <f>IF(AND(RTO__39[[#This Row],[Month]]&gt;5,RTO__39[[#This Row],[Month]]&lt;10,RTO__39[[#This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34">
        <v>45605</v>
      </c>
      <c r="B330" s="64">
        <v>11</v>
      </c>
      <c r="C330" s="64">
        <v>6</v>
      </c>
      <c r="D330" s="64">
        <v>17</v>
      </c>
      <c r="E330" s="42">
        <v>34.720300000000002</v>
      </c>
      <c r="F330" s="64" t="str">
        <f>IF(AND(RTO__39[[#This Row],[Month]]&gt;5,RTO__39[[#This Row],[Month]]&lt;10,RTO__39[[#This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34">
        <v>45605</v>
      </c>
      <c r="B331" s="64">
        <v>11</v>
      </c>
      <c r="C331" s="64">
        <v>6</v>
      </c>
      <c r="D331" s="64">
        <v>18</v>
      </c>
      <c r="E331" s="42">
        <v>35.378799999999998</v>
      </c>
      <c r="F331" s="64" t="str">
        <f>IF(AND(RTO__39[[#This Row],[Month]]&gt;5,RTO__39[[#This Row],[Month]]&lt;10,RTO__39[[#This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34">
        <v>45605</v>
      </c>
      <c r="B332" s="64">
        <v>11</v>
      </c>
      <c r="C332" s="64">
        <v>6</v>
      </c>
      <c r="D332" s="64">
        <v>19</v>
      </c>
      <c r="E332" s="42">
        <v>33.4437</v>
      </c>
      <c r="F332" s="64" t="str">
        <f>IF(AND(RTO__39[[#This Row],[Month]]&gt;5,RTO__39[[#This Row],[Month]]&lt;10,RTO__39[[#This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34">
        <v>45605</v>
      </c>
      <c r="B333" s="64">
        <v>11</v>
      </c>
      <c r="C333" s="64">
        <v>6</v>
      </c>
      <c r="D333" s="64">
        <v>20</v>
      </c>
      <c r="E333" s="42">
        <v>34.011099999999999</v>
      </c>
      <c r="F333" s="64" t="str">
        <f>IF(AND(RTO__39[[#This Row],[Month]]&gt;5,RTO__39[[#This Row],[Month]]&lt;10,RTO__39[[#This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34">
        <v>45605</v>
      </c>
      <c r="B334" s="64">
        <v>11</v>
      </c>
      <c r="C334" s="64">
        <v>6</v>
      </c>
      <c r="D334" s="64">
        <v>21</v>
      </c>
      <c r="E334" s="42">
        <v>34.610399999999998</v>
      </c>
      <c r="F334" s="64" t="str">
        <f>IF(AND(RTO__39[[#This Row],[Month]]&gt;5,RTO__39[[#This Row],[Month]]&lt;10,RTO__39[[#This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34">
        <v>45605</v>
      </c>
      <c r="B335" s="64">
        <v>11</v>
      </c>
      <c r="C335" s="64">
        <v>6</v>
      </c>
      <c r="D335" s="64">
        <v>22</v>
      </c>
      <c r="E335" s="42">
        <v>35.307899999999997</v>
      </c>
      <c r="F335" s="64" t="str">
        <f>IF(AND(RTO__39[[#This Row],[Month]]&gt;5,RTO__39[[#This Row],[Month]]&lt;10,RTO__39[[#This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34">
        <v>45605</v>
      </c>
      <c r="B336" s="64">
        <v>11</v>
      </c>
      <c r="C336" s="64">
        <v>6</v>
      </c>
      <c r="D336" s="64">
        <v>23</v>
      </c>
      <c r="E336" s="42">
        <v>34.7742</v>
      </c>
      <c r="F336" s="64" t="str">
        <f>IF(AND(RTO__39[[#This Row],[Month]]&gt;5,RTO__39[[#This Row],[Month]]&lt;10,RTO__39[[#This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34">
        <v>45605</v>
      </c>
      <c r="B337" s="64">
        <v>11</v>
      </c>
      <c r="C337" s="64">
        <v>6</v>
      </c>
      <c r="D337" s="64">
        <v>24</v>
      </c>
      <c r="E337" s="42">
        <v>33.568199999999997</v>
      </c>
      <c r="F337" s="64" t="str">
        <f>IF(AND(RTO__39[[#This Row],[Month]]&gt;5,RTO__39[[#This Row],[Month]]&lt;10,RTO__39[[#This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34">
        <v>45606</v>
      </c>
      <c r="B338" s="64">
        <v>11</v>
      </c>
      <c r="C338" s="64">
        <v>7</v>
      </c>
      <c r="D338" s="64">
        <v>1</v>
      </c>
      <c r="E338" s="42">
        <v>28.234400000000001</v>
      </c>
      <c r="F338" s="64" t="str">
        <f>IF(AND(RTO__39[[#This Row],[Month]]&gt;5,RTO__39[[#This Row],[Month]]&lt;10,RTO__39[[#This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34">
        <v>45606</v>
      </c>
      <c r="B339" s="64">
        <v>11</v>
      </c>
      <c r="C339" s="64">
        <v>7</v>
      </c>
      <c r="D339" s="64">
        <v>2</v>
      </c>
      <c r="E339" s="42">
        <v>25.4939</v>
      </c>
      <c r="F339" s="64" t="str">
        <f>IF(AND(RTO__39[[#This Row],[Month]]&gt;5,RTO__39[[#This Row],[Month]]&lt;10,RTO__39[[#This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34">
        <v>45606</v>
      </c>
      <c r="B340" s="64">
        <v>11</v>
      </c>
      <c r="C340" s="64">
        <v>7</v>
      </c>
      <c r="D340" s="64">
        <v>3</v>
      </c>
      <c r="E340" s="42">
        <v>18.3185</v>
      </c>
      <c r="F340" s="64" t="str">
        <f>IF(AND(RTO__39[[#This Row],[Month]]&gt;5,RTO__39[[#This Row],[Month]]&lt;10,RTO__39[[#This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34">
        <v>45606</v>
      </c>
      <c r="B341" s="64">
        <v>11</v>
      </c>
      <c r="C341" s="64">
        <v>7</v>
      </c>
      <c r="D341" s="64">
        <v>4</v>
      </c>
      <c r="E341" s="42">
        <v>18.471</v>
      </c>
      <c r="F341" s="64" t="str">
        <f>IF(AND(RTO__39[[#This Row],[Month]]&gt;5,RTO__39[[#This Row],[Month]]&lt;10,RTO__39[[#This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34">
        <v>45606</v>
      </c>
      <c r="B342" s="64">
        <v>11</v>
      </c>
      <c r="C342" s="64">
        <v>7</v>
      </c>
      <c r="D342" s="64">
        <v>5</v>
      </c>
      <c r="E342" s="42">
        <v>23.424099999999999</v>
      </c>
      <c r="F342" s="64" t="str">
        <f>IF(AND(RTO__39[[#This Row],[Month]]&gt;5,RTO__39[[#This Row],[Month]]&lt;10,RTO__39[[#This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34">
        <v>45606</v>
      </c>
      <c r="B343" s="64">
        <v>11</v>
      </c>
      <c r="C343" s="64">
        <v>7</v>
      </c>
      <c r="D343" s="64">
        <v>6</v>
      </c>
      <c r="E343" s="42">
        <v>32.413499999999999</v>
      </c>
      <c r="F343" s="64" t="str">
        <f>IF(AND(RTO__39[[#This Row],[Month]]&gt;5,RTO__39[[#This Row],[Month]]&lt;10,RTO__39[[#This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34">
        <v>45606</v>
      </c>
      <c r="B344" s="64">
        <v>11</v>
      </c>
      <c r="C344" s="64">
        <v>7</v>
      </c>
      <c r="D344" s="64">
        <v>7</v>
      </c>
      <c r="E344" s="42">
        <v>25.9268</v>
      </c>
      <c r="F344" s="64" t="str">
        <f>IF(AND(RTO__39[[#This Row],[Month]]&gt;5,RTO__39[[#This Row],[Month]]&lt;10,RTO__39[[#This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34">
        <v>45606</v>
      </c>
      <c r="B345" s="64">
        <v>11</v>
      </c>
      <c r="C345" s="64">
        <v>7</v>
      </c>
      <c r="D345" s="64">
        <v>8</v>
      </c>
      <c r="E345" s="42">
        <v>2.5981000000000001</v>
      </c>
      <c r="F345" s="64" t="str">
        <f>IF(AND(RTO__39[[#This Row],[Month]]&gt;5,RTO__39[[#This Row],[Month]]&lt;10,RTO__39[[#This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34">
        <v>45606</v>
      </c>
      <c r="B346" s="64">
        <v>11</v>
      </c>
      <c r="C346" s="64">
        <v>7</v>
      </c>
      <c r="D346" s="64">
        <v>9</v>
      </c>
      <c r="E346" s="42">
        <v>0.92959999999999998</v>
      </c>
      <c r="F346" s="64" t="str">
        <f>IF(AND(RTO__39[[#This Row],[Month]]&gt;5,RTO__39[[#This Row],[Month]]&lt;10,RTO__39[[#This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34">
        <v>45606</v>
      </c>
      <c r="B347" s="64">
        <v>11</v>
      </c>
      <c r="C347" s="64">
        <v>7</v>
      </c>
      <c r="D347" s="64">
        <v>10</v>
      </c>
      <c r="E347" s="42">
        <v>-0.45779999999999998</v>
      </c>
      <c r="F347" s="64" t="str">
        <f>IF(AND(RTO__39[[#This Row],[Month]]&gt;5,RTO__39[[#This Row],[Month]]&lt;10,RTO__39[[#This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34">
        <v>45606</v>
      </c>
      <c r="B348" s="64">
        <v>11</v>
      </c>
      <c r="C348" s="64">
        <v>7</v>
      </c>
      <c r="D348" s="64">
        <v>11</v>
      </c>
      <c r="E348" s="42">
        <v>-1.5463</v>
      </c>
      <c r="F348" s="64" t="str">
        <f>IF(AND(RTO__39[[#This Row],[Month]]&gt;5,RTO__39[[#This Row],[Month]]&lt;10,RTO__39[[#This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34">
        <v>45606</v>
      </c>
      <c r="B349" s="64">
        <v>11</v>
      </c>
      <c r="C349" s="64">
        <v>7</v>
      </c>
      <c r="D349" s="64">
        <v>12</v>
      </c>
      <c r="E349" s="42">
        <v>-1.2490000000000001</v>
      </c>
      <c r="F349" s="64" t="str">
        <f>IF(AND(RTO__39[[#This Row],[Month]]&gt;5,RTO__39[[#This Row],[Month]]&lt;10,RTO__39[[#This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34">
        <v>45606</v>
      </c>
      <c r="B350" s="64">
        <v>11</v>
      </c>
      <c r="C350" s="64">
        <v>7</v>
      </c>
      <c r="D350" s="64">
        <v>13</v>
      </c>
      <c r="E350" s="42">
        <v>-1.4993000000000001</v>
      </c>
      <c r="F350" s="64" t="str">
        <f>IF(AND(RTO__39[[#This Row],[Month]]&gt;5,RTO__39[[#This Row],[Month]]&lt;10,RTO__39[[#This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34">
        <v>45606</v>
      </c>
      <c r="B351" s="64">
        <v>11</v>
      </c>
      <c r="C351" s="64">
        <v>7</v>
      </c>
      <c r="D351" s="64">
        <v>14</v>
      </c>
      <c r="E351" s="42">
        <v>-1.5427999999999999</v>
      </c>
      <c r="F351" s="64" t="str">
        <f>IF(AND(RTO__39[[#This Row],[Month]]&gt;5,RTO__39[[#This Row],[Month]]&lt;10,RTO__39[[#This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34">
        <v>45606</v>
      </c>
      <c r="B352" s="64">
        <v>11</v>
      </c>
      <c r="C352" s="64">
        <v>7</v>
      </c>
      <c r="D352" s="64">
        <v>15</v>
      </c>
      <c r="E352" s="42">
        <v>-0.62309999999999999</v>
      </c>
      <c r="F352" s="64" t="str">
        <f>IF(AND(RTO__39[[#This Row],[Month]]&gt;5,RTO__39[[#This Row],[Month]]&lt;10,RTO__39[[#This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34">
        <v>45606</v>
      </c>
      <c r="B353" s="64">
        <v>11</v>
      </c>
      <c r="C353" s="64">
        <v>7</v>
      </c>
      <c r="D353" s="64">
        <v>16</v>
      </c>
      <c r="E353" s="42">
        <v>9.5831</v>
      </c>
      <c r="F353" s="64" t="str">
        <f>IF(AND(RTO__39[[#This Row],[Month]]&gt;5,RTO__39[[#This Row],[Month]]&lt;10,RTO__39[[#This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34">
        <v>45606</v>
      </c>
      <c r="B354" s="64">
        <v>11</v>
      </c>
      <c r="C354" s="64">
        <v>7</v>
      </c>
      <c r="D354" s="64">
        <v>17</v>
      </c>
      <c r="E354" s="42">
        <v>37.744599999999998</v>
      </c>
      <c r="F354" s="64" t="str">
        <f>IF(AND(RTO__39[[#This Row],[Month]]&gt;5,RTO__39[[#This Row],[Month]]&lt;10,RTO__39[[#This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34">
        <v>45606</v>
      </c>
      <c r="B355" s="64">
        <v>11</v>
      </c>
      <c r="C355" s="64">
        <v>7</v>
      </c>
      <c r="D355" s="64">
        <v>18</v>
      </c>
      <c r="E355" s="42">
        <v>31.618200000000002</v>
      </c>
      <c r="F355" s="64" t="str">
        <f>IF(AND(RTO__39[[#This Row],[Month]]&gt;5,RTO__39[[#This Row],[Month]]&lt;10,RTO__39[[#This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34">
        <v>45606</v>
      </c>
      <c r="B356" s="64">
        <v>11</v>
      </c>
      <c r="C356" s="64">
        <v>7</v>
      </c>
      <c r="D356" s="64">
        <v>19</v>
      </c>
      <c r="E356" s="42">
        <v>28.685600000000001</v>
      </c>
      <c r="F356" s="64" t="str">
        <f>IF(AND(RTO__39[[#This Row],[Month]]&gt;5,RTO__39[[#This Row],[Month]]&lt;10,RTO__39[[#This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34">
        <v>45606</v>
      </c>
      <c r="B357" s="64">
        <v>11</v>
      </c>
      <c r="C357" s="64">
        <v>7</v>
      </c>
      <c r="D357" s="64">
        <v>20</v>
      </c>
      <c r="E357" s="42">
        <v>33.972000000000001</v>
      </c>
      <c r="F357" s="64" t="str">
        <f>IF(AND(RTO__39[[#This Row],[Month]]&gt;5,RTO__39[[#This Row],[Month]]&lt;10,RTO__39[[#This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34">
        <v>45606</v>
      </c>
      <c r="B358" s="64">
        <v>11</v>
      </c>
      <c r="C358" s="64">
        <v>7</v>
      </c>
      <c r="D358" s="64">
        <v>21</v>
      </c>
      <c r="E358" s="42">
        <v>32.2331</v>
      </c>
      <c r="F358" s="64" t="str">
        <f>IF(AND(RTO__39[[#This Row],[Month]]&gt;5,RTO__39[[#This Row],[Month]]&lt;10,RTO__39[[#This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34">
        <v>45606</v>
      </c>
      <c r="B359" s="64">
        <v>11</v>
      </c>
      <c r="C359" s="64">
        <v>7</v>
      </c>
      <c r="D359" s="64">
        <v>22</v>
      </c>
      <c r="E359" s="42">
        <v>28.110299999999999</v>
      </c>
      <c r="F359" s="64" t="str">
        <f>IF(AND(RTO__39[[#This Row],[Month]]&gt;5,RTO__39[[#This Row],[Month]]&lt;10,RTO__39[[#This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34">
        <v>45606</v>
      </c>
      <c r="B360" s="64">
        <v>11</v>
      </c>
      <c r="C360" s="64">
        <v>7</v>
      </c>
      <c r="D360" s="64">
        <v>23</v>
      </c>
      <c r="E360" s="42">
        <v>32.6965</v>
      </c>
      <c r="F360" s="64" t="str">
        <f>IF(AND(RTO__39[[#This Row],[Month]]&gt;5,RTO__39[[#This Row],[Month]]&lt;10,RTO__39[[#This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34">
        <v>45606</v>
      </c>
      <c r="B361" s="64">
        <v>11</v>
      </c>
      <c r="C361" s="64">
        <v>7</v>
      </c>
      <c r="D361" s="64">
        <v>24</v>
      </c>
      <c r="E361" s="42">
        <v>31.9206</v>
      </c>
      <c r="F361" s="64" t="str">
        <f>IF(AND(RTO__39[[#This Row],[Month]]&gt;5,RTO__39[[#This Row],[Month]]&lt;10,RTO__39[[#This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34">
        <v>45607</v>
      </c>
      <c r="B362" s="64">
        <v>11</v>
      </c>
      <c r="C362" s="64">
        <v>1</v>
      </c>
      <c r="D362" s="64">
        <v>1</v>
      </c>
      <c r="E362" s="42">
        <v>34.769199999999998</v>
      </c>
      <c r="F362" s="64" t="str">
        <f>IF(AND(RTO__39[[#This Row],[Month]]&gt;5,RTO__39[[#This Row],[Month]]&lt;10,RTO__39[[#This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34">
        <v>45607</v>
      </c>
      <c r="B363" s="64">
        <v>11</v>
      </c>
      <c r="C363" s="64">
        <v>1</v>
      </c>
      <c r="D363" s="64">
        <v>2</v>
      </c>
      <c r="E363" s="42">
        <v>28.181100000000001</v>
      </c>
      <c r="F363" s="64" t="str">
        <f>IF(AND(RTO__39[[#This Row],[Month]]&gt;5,RTO__39[[#This Row],[Month]]&lt;10,RTO__39[[#This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34">
        <v>45607</v>
      </c>
      <c r="B364" s="64">
        <v>11</v>
      </c>
      <c r="C364" s="64">
        <v>1</v>
      </c>
      <c r="D364" s="64">
        <v>3</v>
      </c>
      <c r="E364" s="42">
        <v>30.402000000000001</v>
      </c>
      <c r="F364" s="64" t="str">
        <f>IF(AND(RTO__39[[#This Row],[Month]]&gt;5,RTO__39[[#This Row],[Month]]&lt;10,RTO__39[[#This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34">
        <v>45607</v>
      </c>
      <c r="B365" s="64">
        <v>11</v>
      </c>
      <c r="C365" s="64">
        <v>1</v>
      </c>
      <c r="D365" s="64">
        <v>4</v>
      </c>
      <c r="E365" s="42">
        <v>33.7714</v>
      </c>
      <c r="F365" s="64" t="str">
        <f>IF(AND(RTO__39[[#This Row],[Month]]&gt;5,RTO__39[[#This Row],[Month]]&lt;10,RTO__39[[#This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34">
        <v>45607</v>
      </c>
      <c r="B366" s="64">
        <v>11</v>
      </c>
      <c r="C366" s="64">
        <v>1</v>
      </c>
      <c r="D366" s="64">
        <v>5</v>
      </c>
      <c r="E366" s="42">
        <v>39.221299999999999</v>
      </c>
      <c r="F366" s="64" t="str">
        <f>IF(AND(RTO__39[[#This Row],[Month]]&gt;5,RTO__39[[#This Row],[Month]]&lt;10,RTO__39[[#This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34">
        <v>45607</v>
      </c>
      <c r="B367" s="64">
        <v>11</v>
      </c>
      <c r="C367" s="64">
        <v>1</v>
      </c>
      <c r="D367" s="64">
        <v>6</v>
      </c>
      <c r="E367" s="42">
        <v>39.076599999999999</v>
      </c>
      <c r="F367" s="64" t="str">
        <f>IF(AND(RTO__39[[#This Row],[Month]]&gt;5,RTO__39[[#This Row],[Month]]&lt;10,RTO__39[[#This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34">
        <v>45607</v>
      </c>
      <c r="B368" s="64">
        <v>11</v>
      </c>
      <c r="C368" s="64">
        <v>1</v>
      </c>
      <c r="D368" s="64">
        <v>7</v>
      </c>
      <c r="E368" s="42">
        <v>35.935499999999998</v>
      </c>
      <c r="F368" s="64" t="str">
        <f>IF(AND(RTO__39[[#This Row],[Month]]&gt;5,RTO__39[[#This Row],[Month]]&lt;10,RTO__39[[#This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34">
        <v>45607</v>
      </c>
      <c r="B369" s="64">
        <v>11</v>
      </c>
      <c r="C369" s="64">
        <v>1</v>
      </c>
      <c r="D369" s="64">
        <v>8</v>
      </c>
      <c r="E369" s="42">
        <v>14.392099999999999</v>
      </c>
      <c r="F369" s="64" t="str">
        <f>IF(AND(RTO__39[[#This Row],[Month]]&gt;5,RTO__39[[#This Row],[Month]]&lt;10,RTO__39[[#This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34">
        <v>45607</v>
      </c>
      <c r="B370" s="64">
        <v>11</v>
      </c>
      <c r="C370" s="64">
        <v>1</v>
      </c>
      <c r="D370" s="64">
        <v>9</v>
      </c>
      <c r="E370" s="42">
        <v>8.5696999999999992</v>
      </c>
      <c r="F370" s="64" t="str">
        <f>IF(AND(RTO__39[[#This Row],[Month]]&gt;5,RTO__39[[#This Row],[Month]]&lt;10,RTO__39[[#This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34">
        <v>45607</v>
      </c>
      <c r="B371" s="64">
        <v>11</v>
      </c>
      <c r="C371" s="64">
        <v>1</v>
      </c>
      <c r="D371" s="64">
        <v>10</v>
      </c>
      <c r="E371" s="42">
        <v>9.5062999999999995</v>
      </c>
      <c r="F371" s="64" t="str">
        <f>IF(AND(RTO__39[[#This Row],[Month]]&gt;5,RTO__39[[#This Row],[Month]]&lt;10,RTO__39[[#This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34">
        <v>45607</v>
      </c>
      <c r="B372" s="64">
        <v>11</v>
      </c>
      <c r="C372" s="64">
        <v>1</v>
      </c>
      <c r="D372" s="64">
        <v>11</v>
      </c>
      <c r="E372" s="42">
        <v>9.5898000000000003</v>
      </c>
      <c r="F372" s="64" t="str">
        <f>IF(AND(RTO__39[[#This Row],[Month]]&gt;5,RTO__39[[#This Row],[Month]]&lt;10,RTO__39[[#This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34">
        <v>45607</v>
      </c>
      <c r="B373" s="64">
        <v>11</v>
      </c>
      <c r="C373" s="64">
        <v>1</v>
      </c>
      <c r="D373" s="64">
        <v>12</v>
      </c>
      <c r="E373" s="42">
        <v>9.3947000000000003</v>
      </c>
      <c r="F373" s="64" t="str">
        <f>IF(AND(RTO__39[[#This Row],[Month]]&gt;5,RTO__39[[#This Row],[Month]]&lt;10,RTO__39[[#This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34">
        <v>45607</v>
      </c>
      <c r="B374" s="64">
        <v>11</v>
      </c>
      <c r="C374" s="64">
        <v>1</v>
      </c>
      <c r="D374" s="64">
        <v>13</v>
      </c>
      <c r="E374" s="42">
        <v>8.5105000000000004</v>
      </c>
      <c r="F374" s="64" t="str">
        <f>IF(AND(RTO__39[[#This Row],[Month]]&gt;5,RTO__39[[#This Row],[Month]]&lt;10,RTO__39[[#This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34">
        <v>45607</v>
      </c>
      <c r="B375" s="64">
        <v>11</v>
      </c>
      <c r="C375" s="64">
        <v>1</v>
      </c>
      <c r="D375" s="64">
        <v>14</v>
      </c>
      <c r="E375" s="42">
        <v>8.2652000000000001</v>
      </c>
      <c r="F375" s="64" t="str">
        <f>IF(AND(RTO__39[[#This Row],[Month]]&gt;5,RTO__39[[#This Row],[Month]]&lt;10,RTO__39[[#This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34">
        <v>45607</v>
      </c>
      <c r="B376" s="64">
        <v>11</v>
      </c>
      <c r="C376" s="64">
        <v>1</v>
      </c>
      <c r="D376" s="64">
        <v>15</v>
      </c>
      <c r="E376" s="42">
        <v>7.6093999999999999</v>
      </c>
      <c r="F376" s="64" t="str">
        <f>IF(AND(RTO__39[[#This Row],[Month]]&gt;5,RTO__39[[#This Row],[Month]]&lt;10,RTO__39[[#This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34">
        <v>45607</v>
      </c>
      <c r="B377" s="64">
        <v>11</v>
      </c>
      <c r="C377" s="64">
        <v>1</v>
      </c>
      <c r="D377" s="64">
        <v>16</v>
      </c>
      <c r="E377" s="42">
        <v>21.8796</v>
      </c>
      <c r="F377" s="64" t="str">
        <f>IF(AND(RTO__39[[#This Row],[Month]]&gt;5,RTO__39[[#This Row],[Month]]&lt;10,RTO__39[[#This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34">
        <v>45607</v>
      </c>
      <c r="B378" s="64">
        <v>11</v>
      </c>
      <c r="C378" s="64">
        <v>1</v>
      </c>
      <c r="D378" s="64">
        <v>17</v>
      </c>
      <c r="E378" s="42">
        <v>33.009300000000003</v>
      </c>
      <c r="F378" s="64" t="str">
        <f>IF(AND(RTO__39[[#This Row],[Month]]&gt;5,RTO__39[[#This Row],[Month]]&lt;10,RTO__39[[#This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34">
        <v>45607</v>
      </c>
      <c r="B379" s="64">
        <v>11</v>
      </c>
      <c r="C379" s="64">
        <v>1</v>
      </c>
      <c r="D379" s="64">
        <v>18</v>
      </c>
      <c r="E379" s="42">
        <v>35.932000000000002</v>
      </c>
      <c r="F379" s="64" t="str">
        <f>IF(AND(RTO__39[[#This Row],[Month]]&gt;5,RTO__39[[#This Row],[Month]]&lt;10,RTO__39[[#This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34">
        <v>45607</v>
      </c>
      <c r="B380" s="64">
        <v>11</v>
      </c>
      <c r="C380" s="64">
        <v>1</v>
      </c>
      <c r="D380" s="64">
        <v>19</v>
      </c>
      <c r="E380" s="42">
        <v>31.017600000000002</v>
      </c>
      <c r="F380" s="64" t="str">
        <f>IF(AND(RTO__39[[#This Row],[Month]]&gt;5,RTO__39[[#This Row],[Month]]&lt;10,RTO__39[[#This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34">
        <v>45607</v>
      </c>
      <c r="B381" s="64">
        <v>11</v>
      </c>
      <c r="C381" s="64">
        <v>1</v>
      </c>
      <c r="D381" s="64">
        <v>20</v>
      </c>
      <c r="E381" s="42">
        <v>28.508099999999999</v>
      </c>
      <c r="F381" s="64" t="str">
        <f>IF(AND(RTO__39[[#This Row],[Month]]&gt;5,RTO__39[[#This Row],[Month]]&lt;10,RTO__39[[#This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34">
        <v>45607</v>
      </c>
      <c r="B382" s="64">
        <v>11</v>
      </c>
      <c r="C382" s="64">
        <v>1</v>
      </c>
      <c r="D382" s="64">
        <v>21</v>
      </c>
      <c r="E382" s="42">
        <v>25.848800000000001</v>
      </c>
      <c r="F382" s="64" t="str">
        <f>IF(AND(RTO__39[[#This Row],[Month]]&gt;5,RTO__39[[#This Row],[Month]]&lt;10,RTO__39[[#This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34">
        <v>45607</v>
      </c>
      <c r="B383" s="64">
        <v>11</v>
      </c>
      <c r="C383" s="64">
        <v>1</v>
      </c>
      <c r="D383" s="64">
        <v>22</v>
      </c>
      <c r="E383" s="42">
        <v>22.1722</v>
      </c>
      <c r="F383" s="64" t="str">
        <f>IF(AND(RTO__39[[#This Row],[Month]]&gt;5,RTO__39[[#This Row],[Month]]&lt;10,RTO__39[[#This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34">
        <v>45607</v>
      </c>
      <c r="B384" s="64">
        <v>11</v>
      </c>
      <c r="C384" s="64">
        <v>1</v>
      </c>
      <c r="D384" s="64">
        <v>23</v>
      </c>
      <c r="E384" s="42">
        <v>22.531600000000001</v>
      </c>
      <c r="F384" s="64" t="str">
        <f>IF(AND(RTO__39[[#This Row],[Month]]&gt;5,RTO__39[[#This Row],[Month]]&lt;10,RTO__39[[#This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34">
        <v>45607</v>
      </c>
      <c r="B385" s="64">
        <v>11</v>
      </c>
      <c r="C385" s="64">
        <v>1</v>
      </c>
      <c r="D385" s="64">
        <v>24</v>
      </c>
      <c r="E385" s="42">
        <v>20.3733</v>
      </c>
      <c r="F385" s="64" t="str">
        <f>IF(AND(RTO__39[[#This Row],[Month]]&gt;5,RTO__39[[#This Row],[Month]]&lt;10,RTO__39[[#This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34">
        <v>45608</v>
      </c>
      <c r="B386" s="64">
        <v>11</v>
      </c>
      <c r="C386" s="64">
        <v>2</v>
      </c>
      <c r="D386" s="64">
        <v>1</v>
      </c>
      <c r="E386" s="42">
        <v>939.54840000000002</v>
      </c>
      <c r="F386" s="64" t="str">
        <f>IF(AND(RTO__39[[#This Row],[Month]]&gt;5,RTO__39[[#This Row],[Month]]&lt;10,RTO__39[[#This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34">
        <v>45608</v>
      </c>
      <c r="B387" s="64">
        <v>11</v>
      </c>
      <c r="C387" s="64">
        <v>2</v>
      </c>
      <c r="D387" s="64">
        <v>2</v>
      </c>
      <c r="E387" s="42">
        <v>22.875800000000002</v>
      </c>
      <c r="F387" s="64" t="str">
        <f>IF(AND(RTO__39[[#This Row],[Month]]&gt;5,RTO__39[[#This Row],[Month]]&lt;10,RTO__39[[#This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34">
        <v>45608</v>
      </c>
      <c r="B388" s="64">
        <v>11</v>
      </c>
      <c r="C388" s="64">
        <v>2</v>
      </c>
      <c r="D388" s="64">
        <v>3</v>
      </c>
      <c r="E388" s="42">
        <v>22.932500000000001</v>
      </c>
      <c r="F388" s="64" t="str">
        <f>IF(AND(RTO__39[[#This Row],[Month]]&gt;5,RTO__39[[#This Row],[Month]]&lt;10,RTO__39[[#This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34">
        <v>45608</v>
      </c>
      <c r="B389" s="64">
        <v>11</v>
      </c>
      <c r="C389" s="64">
        <v>2</v>
      </c>
      <c r="D389" s="64">
        <v>4</v>
      </c>
      <c r="E389" s="42">
        <v>23.231999999999999</v>
      </c>
      <c r="F389" s="64" t="str">
        <f>IF(AND(RTO__39[[#This Row],[Month]]&gt;5,RTO__39[[#This Row],[Month]]&lt;10,RTO__39[[#This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34">
        <v>45608</v>
      </c>
      <c r="B390" s="64">
        <v>11</v>
      </c>
      <c r="C390" s="64">
        <v>2</v>
      </c>
      <c r="D390" s="64">
        <v>5</v>
      </c>
      <c r="E390" s="42">
        <v>22.450199999999999</v>
      </c>
      <c r="F390" s="64" t="str">
        <f>IF(AND(RTO__39[[#This Row],[Month]]&gt;5,RTO__39[[#This Row],[Month]]&lt;10,RTO__39[[#This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34">
        <v>45608</v>
      </c>
      <c r="B391" s="64">
        <v>11</v>
      </c>
      <c r="C391" s="64">
        <v>2</v>
      </c>
      <c r="D391" s="64">
        <v>6</v>
      </c>
      <c r="E391" s="42">
        <v>28.750499999999999</v>
      </c>
      <c r="F391" s="64" t="str">
        <f>IF(AND(RTO__39[[#This Row],[Month]]&gt;5,RTO__39[[#This Row],[Month]]&lt;10,RTO__39[[#This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34">
        <v>45608</v>
      </c>
      <c r="B392" s="64">
        <v>11</v>
      </c>
      <c r="C392" s="64">
        <v>2</v>
      </c>
      <c r="D392" s="64">
        <v>7</v>
      </c>
      <c r="E392" s="42">
        <v>32.129899999999999</v>
      </c>
      <c r="F392" s="64" t="str">
        <f>IF(AND(RTO__39[[#This Row],[Month]]&gt;5,RTO__39[[#This Row],[Month]]&lt;10,RTO__39[[#This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34">
        <v>45608</v>
      </c>
      <c r="B393" s="64">
        <v>11</v>
      </c>
      <c r="C393" s="64">
        <v>2</v>
      </c>
      <c r="D393" s="64">
        <v>8</v>
      </c>
      <c r="E393" s="42">
        <v>13.89</v>
      </c>
      <c r="F393" s="64" t="str">
        <f>IF(AND(RTO__39[[#This Row],[Month]]&gt;5,RTO__39[[#This Row],[Month]]&lt;10,RTO__39[[#This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34">
        <v>45608</v>
      </c>
      <c r="B394" s="64">
        <v>11</v>
      </c>
      <c r="C394" s="64">
        <v>2</v>
      </c>
      <c r="D394" s="64">
        <v>9</v>
      </c>
      <c r="E394" s="42">
        <v>2.8990999999999998</v>
      </c>
      <c r="F394" s="64" t="str">
        <f>IF(AND(RTO__39[[#This Row],[Month]]&gt;5,RTO__39[[#This Row],[Month]]&lt;10,RTO__39[[#This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34">
        <v>45608</v>
      </c>
      <c r="B395" s="64">
        <v>11</v>
      </c>
      <c r="C395" s="64">
        <v>2</v>
      </c>
      <c r="D395" s="64">
        <v>10</v>
      </c>
      <c r="E395" s="42">
        <v>4.7950999999999997</v>
      </c>
      <c r="F395" s="64" t="str">
        <f>IF(AND(RTO__39[[#This Row],[Month]]&gt;5,RTO__39[[#This Row],[Month]]&lt;10,RTO__39[[#This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34">
        <v>45608</v>
      </c>
      <c r="B396" s="64">
        <v>11</v>
      </c>
      <c r="C396" s="64">
        <v>2</v>
      </c>
      <c r="D396" s="64">
        <v>11</v>
      </c>
      <c r="E396" s="42">
        <v>7.8414000000000001</v>
      </c>
      <c r="F396" s="64" t="str">
        <f>IF(AND(RTO__39[[#This Row],[Month]]&gt;5,RTO__39[[#This Row],[Month]]&lt;10,RTO__39[[#This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34">
        <v>45608</v>
      </c>
      <c r="B397" s="64">
        <v>11</v>
      </c>
      <c r="C397" s="64">
        <v>2</v>
      </c>
      <c r="D397" s="64">
        <v>12</v>
      </c>
      <c r="E397" s="42">
        <v>7.5366</v>
      </c>
      <c r="F397" s="64" t="str">
        <f>IF(AND(RTO__39[[#This Row],[Month]]&gt;5,RTO__39[[#This Row],[Month]]&lt;10,RTO__39[[#This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34">
        <v>45608</v>
      </c>
      <c r="B398" s="64">
        <v>11</v>
      </c>
      <c r="C398" s="64">
        <v>2</v>
      </c>
      <c r="D398" s="64">
        <v>13</v>
      </c>
      <c r="E398" s="42">
        <v>2.5813999999999999</v>
      </c>
      <c r="F398" s="64" t="str">
        <f>IF(AND(RTO__39[[#This Row],[Month]]&gt;5,RTO__39[[#This Row],[Month]]&lt;10,RTO__39[[#This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34">
        <v>45608</v>
      </c>
      <c r="B399" s="64">
        <v>11</v>
      </c>
      <c r="C399" s="64">
        <v>2</v>
      </c>
      <c r="D399" s="64">
        <v>14</v>
      </c>
      <c r="E399" s="42">
        <v>-1.1682999999999999</v>
      </c>
      <c r="F399" s="64" t="str">
        <f>IF(AND(RTO__39[[#This Row],[Month]]&gt;5,RTO__39[[#This Row],[Month]]&lt;10,RTO__39[[#This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34">
        <v>45608</v>
      </c>
      <c r="B400" s="64">
        <v>11</v>
      </c>
      <c r="C400" s="64">
        <v>2</v>
      </c>
      <c r="D400" s="64">
        <v>15</v>
      </c>
      <c r="E400" s="42">
        <v>-8.9434000000000005</v>
      </c>
      <c r="F400" s="64" t="str">
        <f>IF(AND(RTO__39[[#This Row],[Month]]&gt;5,RTO__39[[#This Row],[Month]]&lt;10,RTO__39[[#This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34">
        <v>45608</v>
      </c>
      <c r="B401" s="64">
        <v>11</v>
      </c>
      <c r="C401" s="64">
        <v>2</v>
      </c>
      <c r="D401" s="64">
        <v>16</v>
      </c>
      <c r="E401" s="42">
        <v>16.73</v>
      </c>
      <c r="F401" s="64" t="str">
        <f>IF(AND(RTO__39[[#This Row],[Month]]&gt;5,RTO__39[[#This Row],[Month]]&lt;10,RTO__39[[#This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34">
        <v>45608</v>
      </c>
      <c r="B402" s="64">
        <v>11</v>
      </c>
      <c r="C402" s="64">
        <v>2</v>
      </c>
      <c r="D402" s="64">
        <v>17</v>
      </c>
      <c r="E402" s="42">
        <v>39.2879</v>
      </c>
      <c r="F402" s="64" t="str">
        <f>IF(AND(RTO__39[[#This Row],[Month]]&gt;5,RTO__39[[#This Row],[Month]]&lt;10,RTO__39[[#This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34">
        <v>45608</v>
      </c>
      <c r="B403" s="64">
        <v>11</v>
      </c>
      <c r="C403" s="64">
        <v>2</v>
      </c>
      <c r="D403" s="64">
        <v>18</v>
      </c>
      <c r="E403" s="42">
        <v>37.780500000000004</v>
      </c>
      <c r="F403" s="64" t="str">
        <f>IF(AND(RTO__39[[#This Row],[Month]]&gt;5,RTO__39[[#This Row],[Month]]&lt;10,RTO__39[[#This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34">
        <v>45608</v>
      </c>
      <c r="B404" s="64">
        <v>11</v>
      </c>
      <c r="C404" s="64">
        <v>2</v>
      </c>
      <c r="D404" s="64">
        <v>19</v>
      </c>
      <c r="E404" s="42">
        <v>32.716700000000003</v>
      </c>
      <c r="F404" s="64" t="str">
        <f>IF(AND(RTO__39[[#This Row],[Month]]&gt;5,RTO__39[[#This Row],[Month]]&lt;10,RTO__39[[#This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34">
        <v>45608</v>
      </c>
      <c r="B405" s="64">
        <v>11</v>
      </c>
      <c r="C405" s="64">
        <v>2</v>
      </c>
      <c r="D405" s="64">
        <v>20</v>
      </c>
      <c r="E405" s="42">
        <v>30.109400000000001</v>
      </c>
      <c r="F405" s="64" t="str">
        <f>IF(AND(RTO__39[[#This Row],[Month]]&gt;5,RTO__39[[#This Row],[Month]]&lt;10,RTO__39[[#This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34">
        <v>45608</v>
      </c>
      <c r="B406" s="64">
        <v>11</v>
      </c>
      <c r="C406" s="64">
        <v>2</v>
      </c>
      <c r="D406" s="64">
        <v>21</v>
      </c>
      <c r="E406" s="42">
        <v>28.9816</v>
      </c>
      <c r="F406" s="64" t="str">
        <f>IF(AND(RTO__39[[#This Row],[Month]]&gt;5,RTO__39[[#This Row],[Month]]&lt;10,RTO__39[[#This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34">
        <v>45608</v>
      </c>
      <c r="B407" s="64">
        <v>11</v>
      </c>
      <c r="C407" s="64">
        <v>2</v>
      </c>
      <c r="D407" s="64">
        <v>22</v>
      </c>
      <c r="E407" s="42">
        <v>25.019200000000001</v>
      </c>
      <c r="F407" s="64" t="str">
        <f>IF(AND(RTO__39[[#This Row],[Month]]&gt;5,RTO__39[[#This Row],[Month]]&lt;10,RTO__39[[#This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34">
        <v>45608</v>
      </c>
      <c r="B408" s="64">
        <v>11</v>
      </c>
      <c r="C408" s="64">
        <v>2</v>
      </c>
      <c r="D408" s="64">
        <v>23</v>
      </c>
      <c r="E408" s="42">
        <v>22.404900000000001</v>
      </c>
      <c r="F408" s="64" t="str">
        <f>IF(AND(RTO__39[[#This Row],[Month]]&gt;5,RTO__39[[#This Row],[Month]]&lt;10,RTO__39[[#This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34">
        <v>45608</v>
      </c>
      <c r="B409" s="64">
        <v>11</v>
      </c>
      <c r="C409" s="64">
        <v>2</v>
      </c>
      <c r="D409" s="64">
        <v>24</v>
      </c>
      <c r="E409" s="42">
        <v>19.713100000000001</v>
      </c>
      <c r="F409" s="64" t="str">
        <f>IF(AND(RTO__39[[#This Row],[Month]]&gt;5,RTO__39[[#This Row],[Month]]&lt;10,RTO__39[[#This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34">
        <v>45609</v>
      </c>
      <c r="B410" s="64">
        <v>11</v>
      </c>
      <c r="C410" s="64">
        <v>3</v>
      </c>
      <c r="D410" s="64">
        <v>1</v>
      </c>
      <c r="E410" s="42">
        <v>21.930599999999998</v>
      </c>
      <c r="F410" s="64" t="str">
        <f>IF(AND(RTO__39[[#This Row],[Month]]&gt;5,RTO__39[[#This Row],[Month]]&lt;10,RTO__39[[#This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34">
        <v>45609</v>
      </c>
      <c r="B411" s="64">
        <v>11</v>
      </c>
      <c r="C411" s="64">
        <v>3</v>
      </c>
      <c r="D411" s="64">
        <v>2</v>
      </c>
      <c r="E411" s="42">
        <v>20.6767</v>
      </c>
      <c r="F411" s="64" t="str">
        <f>IF(AND(RTO__39[[#This Row],[Month]]&gt;5,RTO__39[[#This Row],[Month]]&lt;10,RTO__39[[#This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34">
        <v>45609</v>
      </c>
      <c r="B412" s="64">
        <v>11</v>
      </c>
      <c r="C412" s="64">
        <v>3</v>
      </c>
      <c r="D412" s="64">
        <v>3</v>
      </c>
      <c r="E412" s="42">
        <v>19.2925</v>
      </c>
      <c r="F412" s="64" t="str">
        <f>IF(AND(RTO__39[[#This Row],[Month]]&gt;5,RTO__39[[#This Row],[Month]]&lt;10,RTO__39[[#This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34">
        <v>45609</v>
      </c>
      <c r="B413" s="64">
        <v>11</v>
      </c>
      <c r="C413" s="64">
        <v>3</v>
      </c>
      <c r="D413" s="64">
        <v>4</v>
      </c>
      <c r="E413" s="42">
        <v>20.615600000000001</v>
      </c>
      <c r="F413" s="64" t="str">
        <f>IF(AND(RTO__39[[#This Row],[Month]]&gt;5,RTO__39[[#This Row],[Month]]&lt;10,RTO__39[[#This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34">
        <v>45609</v>
      </c>
      <c r="B414" s="64">
        <v>11</v>
      </c>
      <c r="C414" s="64">
        <v>3</v>
      </c>
      <c r="D414" s="64">
        <v>5</v>
      </c>
      <c r="E414" s="42">
        <v>36.3155</v>
      </c>
      <c r="F414" s="64" t="str">
        <f>IF(AND(RTO__39[[#This Row],[Month]]&gt;5,RTO__39[[#This Row],[Month]]&lt;10,RTO__39[[#This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34">
        <v>45609</v>
      </c>
      <c r="B415" s="64">
        <v>11</v>
      </c>
      <c r="C415" s="64">
        <v>3</v>
      </c>
      <c r="D415" s="64">
        <v>6</v>
      </c>
      <c r="E415" s="42">
        <v>36.133699999999997</v>
      </c>
      <c r="F415" s="64" t="str">
        <f>IF(AND(RTO__39[[#This Row],[Month]]&gt;5,RTO__39[[#This Row],[Month]]&lt;10,RTO__39[[#This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34">
        <v>45609</v>
      </c>
      <c r="B416" s="64">
        <v>11</v>
      </c>
      <c r="C416" s="64">
        <v>3</v>
      </c>
      <c r="D416" s="64">
        <v>7</v>
      </c>
      <c r="E416" s="42">
        <v>32.716700000000003</v>
      </c>
      <c r="F416" s="64" t="str">
        <f>IF(AND(RTO__39[[#This Row],[Month]]&gt;5,RTO__39[[#This Row],[Month]]&lt;10,RTO__39[[#This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34">
        <v>45609</v>
      </c>
      <c r="B417" s="64">
        <v>11</v>
      </c>
      <c r="C417" s="64">
        <v>3</v>
      </c>
      <c r="D417" s="64">
        <v>8</v>
      </c>
      <c r="E417" s="42">
        <v>13.6716</v>
      </c>
      <c r="F417" s="64" t="str">
        <f>IF(AND(RTO__39[[#This Row],[Month]]&gt;5,RTO__39[[#This Row],[Month]]&lt;10,RTO__39[[#This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34">
        <v>45609</v>
      </c>
      <c r="B418" s="64">
        <v>11</v>
      </c>
      <c r="C418" s="64">
        <v>3</v>
      </c>
      <c r="D418" s="64">
        <v>9</v>
      </c>
      <c r="E418" s="42">
        <v>10.3728</v>
      </c>
      <c r="F418" s="64" t="str">
        <f>IF(AND(RTO__39[[#This Row],[Month]]&gt;5,RTO__39[[#This Row],[Month]]&lt;10,RTO__39[[#This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34">
        <v>45609</v>
      </c>
      <c r="B419" s="64">
        <v>11</v>
      </c>
      <c r="C419" s="64">
        <v>3</v>
      </c>
      <c r="D419" s="64">
        <v>10</v>
      </c>
      <c r="E419" s="42">
        <v>10.2951</v>
      </c>
      <c r="F419" s="64" t="str">
        <f>IF(AND(RTO__39[[#This Row],[Month]]&gt;5,RTO__39[[#This Row],[Month]]&lt;10,RTO__39[[#This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34">
        <v>45609</v>
      </c>
      <c r="B420" s="64">
        <v>11</v>
      </c>
      <c r="C420" s="64">
        <v>3</v>
      </c>
      <c r="D420" s="64">
        <v>11</v>
      </c>
      <c r="E420" s="42">
        <v>7.3803999999999998</v>
      </c>
      <c r="F420" s="64" t="str">
        <f>IF(AND(RTO__39[[#This Row],[Month]]&gt;5,RTO__39[[#This Row],[Month]]&lt;10,RTO__39[[#This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34">
        <v>45609</v>
      </c>
      <c r="B421" s="64">
        <v>11</v>
      </c>
      <c r="C421" s="64">
        <v>3</v>
      </c>
      <c r="D421" s="64">
        <v>12</v>
      </c>
      <c r="E421" s="42">
        <v>14.486800000000001</v>
      </c>
      <c r="F421" s="64" t="str">
        <f>IF(AND(RTO__39[[#This Row],[Month]]&gt;5,RTO__39[[#This Row],[Month]]&lt;10,RTO__39[[#This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34">
        <v>45609</v>
      </c>
      <c r="B422" s="64">
        <v>11</v>
      </c>
      <c r="C422" s="64">
        <v>3</v>
      </c>
      <c r="D422" s="64">
        <v>13</v>
      </c>
      <c r="E422" s="42">
        <v>14.709199999999999</v>
      </c>
      <c r="F422" s="64" t="str">
        <f>IF(AND(RTO__39[[#This Row],[Month]]&gt;5,RTO__39[[#This Row],[Month]]&lt;10,RTO__39[[#This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34">
        <v>45609</v>
      </c>
      <c r="B423" s="64">
        <v>11</v>
      </c>
      <c r="C423" s="64">
        <v>3</v>
      </c>
      <c r="D423" s="64">
        <v>14</v>
      </c>
      <c r="E423" s="42">
        <v>14.3605</v>
      </c>
      <c r="F423" s="64" t="str">
        <f>IF(AND(RTO__39[[#This Row],[Month]]&gt;5,RTO__39[[#This Row],[Month]]&lt;10,RTO__39[[#This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34">
        <v>45609</v>
      </c>
      <c r="B424" s="64">
        <v>11</v>
      </c>
      <c r="C424" s="64">
        <v>3</v>
      </c>
      <c r="D424" s="64">
        <v>15</v>
      </c>
      <c r="E424" s="42">
        <v>3.5148000000000001</v>
      </c>
      <c r="F424" s="64" t="str">
        <f>IF(AND(RTO__39[[#This Row],[Month]]&gt;5,RTO__39[[#This Row],[Month]]&lt;10,RTO__39[[#This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34">
        <v>45609</v>
      </c>
      <c r="B425" s="64">
        <v>11</v>
      </c>
      <c r="C425" s="64">
        <v>3</v>
      </c>
      <c r="D425" s="64">
        <v>16</v>
      </c>
      <c r="E425" s="42">
        <v>20.091799999999999</v>
      </c>
      <c r="F425" s="64" t="str">
        <f>IF(AND(RTO__39[[#This Row],[Month]]&gt;5,RTO__39[[#This Row],[Month]]&lt;10,RTO__39[[#This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34">
        <v>45609</v>
      </c>
      <c r="B426" s="64">
        <v>11</v>
      </c>
      <c r="C426" s="64">
        <v>3</v>
      </c>
      <c r="D426" s="64">
        <v>17</v>
      </c>
      <c r="E426" s="42">
        <v>38.322200000000002</v>
      </c>
      <c r="F426" s="64" t="str">
        <f>IF(AND(RTO__39[[#This Row],[Month]]&gt;5,RTO__39[[#This Row],[Month]]&lt;10,RTO__39[[#This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34">
        <v>45609</v>
      </c>
      <c r="B427" s="64">
        <v>11</v>
      </c>
      <c r="C427" s="64">
        <v>3</v>
      </c>
      <c r="D427" s="64">
        <v>18</v>
      </c>
      <c r="E427" s="42">
        <v>34.160299999999999</v>
      </c>
      <c r="F427" s="64" t="str">
        <f>IF(AND(RTO__39[[#This Row],[Month]]&gt;5,RTO__39[[#This Row],[Month]]&lt;10,RTO__39[[#This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34">
        <v>45609</v>
      </c>
      <c r="B428" s="64">
        <v>11</v>
      </c>
      <c r="C428" s="64">
        <v>3</v>
      </c>
      <c r="D428" s="64">
        <v>19</v>
      </c>
      <c r="E428" s="42">
        <v>30.612200000000001</v>
      </c>
      <c r="F428" s="64" t="str">
        <f>IF(AND(RTO__39[[#This Row],[Month]]&gt;5,RTO__39[[#This Row],[Month]]&lt;10,RTO__39[[#This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34">
        <v>45609</v>
      </c>
      <c r="B429" s="64">
        <v>11</v>
      </c>
      <c r="C429" s="64">
        <v>3</v>
      </c>
      <c r="D429" s="64">
        <v>20</v>
      </c>
      <c r="E429" s="42">
        <v>28.543900000000001</v>
      </c>
      <c r="F429" s="64" t="str">
        <f>IF(AND(RTO__39[[#This Row],[Month]]&gt;5,RTO__39[[#This Row],[Month]]&lt;10,RTO__39[[#This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34">
        <v>45609</v>
      </c>
      <c r="B430" s="64">
        <v>11</v>
      </c>
      <c r="C430" s="64">
        <v>3</v>
      </c>
      <c r="D430" s="64">
        <v>21</v>
      </c>
      <c r="E430" s="42">
        <v>32.865000000000002</v>
      </c>
      <c r="F430" s="64" t="str">
        <f>IF(AND(RTO__39[[#This Row],[Month]]&gt;5,RTO__39[[#This Row],[Month]]&lt;10,RTO__39[[#This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34">
        <v>45609</v>
      </c>
      <c r="B431" s="64">
        <v>11</v>
      </c>
      <c r="C431" s="64">
        <v>3</v>
      </c>
      <c r="D431" s="64">
        <v>22</v>
      </c>
      <c r="E431" s="42">
        <v>27.6815</v>
      </c>
      <c r="F431" s="64" t="str">
        <f>IF(AND(RTO__39[[#This Row],[Month]]&gt;5,RTO__39[[#This Row],[Month]]&lt;10,RTO__39[[#This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34">
        <v>45609</v>
      </c>
      <c r="B432" s="64">
        <v>11</v>
      </c>
      <c r="C432" s="64">
        <v>3</v>
      </c>
      <c r="D432" s="64">
        <v>23</v>
      </c>
      <c r="E432" s="42">
        <v>25.1662</v>
      </c>
      <c r="F432" s="64" t="str">
        <f>IF(AND(RTO__39[[#This Row],[Month]]&gt;5,RTO__39[[#This Row],[Month]]&lt;10,RTO__39[[#This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34">
        <v>45609</v>
      </c>
      <c r="B433" s="64">
        <v>11</v>
      </c>
      <c r="C433" s="64">
        <v>3</v>
      </c>
      <c r="D433" s="64">
        <v>24</v>
      </c>
      <c r="E433" s="42">
        <v>25.041699999999999</v>
      </c>
      <c r="F433" s="64" t="str">
        <f>IF(AND(RTO__39[[#This Row],[Month]]&gt;5,RTO__39[[#This Row],[Month]]&lt;10,RTO__39[[#This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34">
        <v>45610</v>
      </c>
      <c r="B434" s="64">
        <v>11</v>
      </c>
      <c r="C434" s="64">
        <v>4</v>
      </c>
      <c r="D434" s="64">
        <v>1</v>
      </c>
      <c r="E434" s="42">
        <v>29.2514</v>
      </c>
      <c r="F434" s="64" t="str">
        <f>IF(AND(RTO__39[[#This Row],[Month]]&gt;5,RTO__39[[#This Row],[Month]]&lt;10,RTO__39[[#This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34">
        <v>45610</v>
      </c>
      <c r="B435" s="64">
        <v>11</v>
      </c>
      <c r="C435" s="64">
        <v>4</v>
      </c>
      <c r="D435" s="64">
        <v>2</v>
      </c>
      <c r="E435" s="42">
        <v>32.917499999999997</v>
      </c>
      <c r="F435" s="64" t="str">
        <f>IF(AND(RTO__39[[#This Row],[Month]]&gt;5,RTO__39[[#This Row],[Month]]&lt;10,RTO__39[[#This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34">
        <v>45610</v>
      </c>
      <c r="B436" s="64">
        <v>11</v>
      </c>
      <c r="C436" s="64">
        <v>4</v>
      </c>
      <c r="D436" s="64">
        <v>3</v>
      </c>
      <c r="E436" s="42">
        <v>30.8765</v>
      </c>
      <c r="F436" s="64" t="str">
        <f>IF(AND(RTO__39[[#This Row],[Month]]&gt;5,RTO__39[[#This Row],[Month]]&lt;10,RTO__39[[#This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34">
        <v>45610</v>
      </c>
      <c r="B437" s="64">
        <v>11</v>
      </c>
      <c r="C437" s="64">
        <v>4</v>
      </c>
      <c r="D437" s="64">
        <v>4</v>
      </c>
      <c r="E437" s="42">
        <v>37.555700000000002</v>
      </c>
      <c r="F437" s="64" t="str">
        <f>IF(AND(RTO__39[[#This Row],[Month]]&gt;5,RTO__39[[#This Row],[Month]]&lt;10,RTO__39[[#This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34">
        <v>45610</v>
      </c>
      <c r="B438" s="64">
        <v>11</v>
      </c>
      <c r="C438" s="64">
        <v>4</v>
      </c>
      <c r="D438" s="64">
        <v>5</v>
      </c>
      <c r="E438" s="42">
        <v>41.463799999999999</v>
      </c>
      <c r="F438" s="64" t="str">
        <f>IF(AND(RTO__39[[#This Row],[Month]]&gt;5,RTO__39[[#This Row],[Month]]&lt;10,RTO__39[[#This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34">
        <v>45610</v>
      </c>
      <c r="B439" s="64">
        <v>11</v>
      </c>
      <c r="C439" s="64">
        <v>4</v>
      </c>
      <c r="D439" s="64">
        <v>6</v>
      </c>
      <c r="E439" s="42">
        <v>57.238199999999999</v>
      </c>
      <c r="F439" s="64" t="str">
        <f>IF(AND(RTO__39[[#This Row],[Month]]&gt;5,RTO__39[[#This Row],[Month]]&lt;10,RTO__39[[#This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34">
        <v>45610</v>
      </c>
      <c r="B440" s="64">
        <v>11</v>
      </c>
      <c r="C440" s="64">
        <v>4</v>
      </c>
      <c r="D440" s="64">
        <v>7</v>
      </c>
      <c r="E440" s="42">
        <v>72.2316</v>
      </c>
      <c r="F440" s="64" t="str">
        <f>IF(AND(RTO__39[[#This Row],[Month]]&gt;5,RTO__39[[#This Row],[Month]]&lt;10,RTO__39[[#This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34">
        <v>45610</v>
      </c>
      <c r="B441" s="64">
        <v>11</v>
      </c>
      <c r="C441" s="64">
        <v>4</v>
      </c>
      <c r="D441" s="64">
        <v>8</v>
      </c>
      <c r="E441" s="42">
        <v>31.058399999999999</v>
      </c>
      <c r="F441" s="64" t="str">
        <f>IF(AND(RTO__39[[#This Row],[Month]]&gt;5,RTO__39[[#This Row],[Month]]&lt;10,RTO__39[[#This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34">
        <v>45610</v>
      </c>
      <c r="B442" s="64">
        <v>11</v>
      </c>
      <c r="C442" s="64">
        <v>4</v>
      </c>
      <c r="D442" s="64">
        <v>9</v>
      </c>
      <c r="E442" s="42">
        <v>0.77149999999999996</v>
      </c>
      <c r="F442" s="64" t="str">
        <f>IF(AND(RTO__39[[#This Row],[Month]]&gt;5,RTO__39[[#This Row],[Month]]&lt;10,RTO__39[[#This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34">
        <v>45610</v>
      </c>
      <c r="B443" s="64">
        <v>11</v>
      </c>
      <c r="C443" s="64">
        <v>4</v>
      </c>
      <c r="D443" s="64">
        <v>10</v>
      </c>
      <c r="E443" s="42">
        <v>1.4282999999999999</v>
      </c>
      <c r="F443" s="64" t="str">
        <f>IF(AND(RTO__39[[#This Row],[Month]]&gt;5,RTO__39[[#This Row],[Month]]&lt;10,RTO__39[[#This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34">
        <v>45610</v>
      </c>
      <c r="B444" s="64">
        <v>11</v>
      </c>
      <c r="C444" s="64">
        <v>4</v>
      </c>
      <c r="D444" s="64">
        <v>11</v>
      </c>
      <c r="E444" s="42">
        <v>8.5254999999999992</v>
      </c>
      <c r="F444" s="64" t="str">
        <f>IF(AND(RTO__39[[#This Row],[Month]]&gt;5,RTO__39[[#This Row],[Month]]&lt;10,RTO__39[[#This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34">
        <v>45610</v>
      </c>
      <c r="B445" s="64">
        <v>11</v>
      </c>
      <c r="C445" s="64">
        <v>4</v>
      </c>
      <c r="D445" s="64">
        <v>12</v>
      </c>
      <c r="E445" s="42">
        <v>8.9909999999999997</v>
      </c>
      <c r="F445" s="64" t="str">
        <f>IF(AND(RTO__39[[#This Row],[Month]]&gt;5,RTO__39[[#This Row],[Month]]&lt;10,RTO__39[[#This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34">
        <v>45610</v>
      </c>
      <c r="B446" s="64">
        <v>11</v>
      </c>
      <c r="C446" s="64">
        <v>4</v>
      </c>
      <c r="D446" s="64">
        <v>13</v>
      </c>
      <c r="E446" s="42">
        <v>10.133599999999999</v>
      </c>
      <c r="F446" s="64" t="str">
        <f>IF(AND(RTO__39[[#This Row],[Month]]&gt;5,RTO__39[[#This Row],[Month]]&lt;10,RTO__39[[#This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34">
        <v>45610</v>
      </c>
      <c r="B447" s="64">
        <v>11</v>
      </c>
      <c r="C447" s="64">
        <v>4</v>
      </c>
      <c r="D447" s="64">
        <v>14</v>
      </c>
      <c r="E447" s="42">
        <v>11.145099999999999</v>
      </c>
      <c r="F447" s="64" t="str">
        <f>IF(AND(RTO__39[[#This Row],[Month]]&gt;5,RTO__39[[#This Row],[Month]]&lt;10,RTO__39[[#This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34">
        <v>45610</v>
      </c>
      <c r="B448" s="64">
        <v>11</v>
      </c>
      <c r="C448" s="64">
        <v>4</v>
      </c>
      <c r="D448" s="64">
        <v>15</v>
      </c>
      <c r="E448" s="42">
        <v>8.9057999999999993</v>
      </c>
      <c r="F448" s="64" t="str">
        <f>IF(AND(RTO__39[[#This Row],[Month]]&gt;5,RTO__39[[#This Row],[Month]]&lt;10,RTO__39[[#This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34">
        <v>45610</v>
      </c>
      <c r="B449" s="64">
        <v>11</v>
      </c>
      <c r="C449" s="64">
        <v>4</v>
      </c>
      <c r="D449" s="64">
        <v>16</v>
      </c>
      <c r="E449" s="42">
        <v>23.869499999999999</v>
      </c>
      <c r="F449" s="64" t="str">
        <f>IF(AND(RTO__39[[#This Row],[Month]]&gt;5,RTO__39[[#This Row],[Month]]&lt;10,RTO__39[[#This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34">
        <v>45610</v>
      </c>
      <c r="B450" s="64">
        <v>11</v>
      </c>
      <c r="C450" s="64">
        <v>4</v>
      </c>
      <c r="D450" s="64">
        <v>17</v>
      </c>
      <c r="E450" s="42">
        <v>35.789900000000003</v>
      </c>
      <c r="F450" s="64" t="str">
        <f>IF(AND(RTO__39[[#This Row],[Month]]&gt;5,RTO__39[[#This Row],[Month]]&lt;10,RTO__39[[#This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34">
        <v>45610</v>
      </c>
      <c r="B451" s="64">
        <v>11</v>
      </c>
      <c r="C451" s="64">
        <v>4</v>
      </c>
      <c r="D451" s="64">
        <v>18</v>
      </c>
      <c r="E451" s="42">
        <v>33.353400000000001</v>
      </c>
      <c r="F451" s="64" t="str">
        <f>IF(AND(RTO__39[[#This Row],[Month]]&gt;5,RTO__39[[#This Row],[Month]]&lt;10,RTO__39[[#This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34">
        <v>45610</v>
      </c>
      <c r="B452" s="64">
        <v>11</v>
      </c>
      <c r="C452" s="64">
        <v>4</v>
      </c>
      <c r="D452" s="64">
        <v>19</v>
      </c>
      <c r="E452" s="42">
        <v>31.868500000000001</v>
      </c>
      <c r="F452" s="64" t="str">
        <f>IF(AND(RTO__39[[#This Row],[Month]]&gt;5,RTO__39[[#This Row],[Month]]&lt;10,RTO__39[[#This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34">
        <v>45610</v>
      </c>
      <c r="B453" s="64">
        <v>11</v>
      </c>
      <c r="C453" s="64">
        <v>4</v>
      </c>
      <c r="D453" s="64">
        <v>20</v>
      </c>
      <c r="E453" s="42">
        <v>36.057699999999997</v>
      </c>
      <c r="F453" s="64" t="str">
        <f>IF(AND(RTO__39[[#This Row],[Month]]&gt;5,RTO__39[[#This Row],[Month]]&lt;10,RTO__39[[#This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34">
        <v>45610</v>
      </c>
      <c r="B454" s="64">
        <v>11</v>
      </c>
      <c r="C454" s="64">
        <v>4</v>
      </c>
      <c r="D454" s="64">
        <v>21</v>
      </c>
      <c r="E454" s="42">
        <v>35.274999999999999</v>
      </c>
      <c r="F454" s="64" t="str">
        <f>IF(AND(RTO__39[[#This Row],[Month]]&gt;5,RTO__39[[#This Row],[Month]]&lt;10,RTO__39[[#This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34">
        <v>45610</v>
      </c>
      <c r="B455" s="64">
        <v>11</v>
      </c>
      <c r="C455" s="64">
        <v>4</v>
      </c>
      <c r="D455" s="64">
        <v>22</v>
      </c>
      <c r="E455" s="42">
        <v>30.435400000000001</v>
      </c>
      <c r="F455" s="64" t="str">
        <f>IF(AND(RTO__39[[#This Row],[Month]]&gt;5,RTO__39[[#This Row],[Month]]&lt;10,RTO__39[[#This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34">
        <v>45610</v>
      </c>
      <c r="B456" s="64">
        <v>11</v>
      </c>
      <c r="C456" s="64">
        <v>4</v>
      </c>
      <c r="D456" s="64">
        <v>23</v>
      </c>
      <c r="E456" s="42">
        <v>16.1753</v>
      </c>
      <c r="F456" s="64" t="str">
        <f>IF(AND(RTO__39[[#This Row],[Month]]&gt;5,RTO__39[[#This Row],[Month]]&lt;10,RTO__39[[#This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34">
        <v>45610</v>
      </c>
      <c r="B457" s="64">
        <v>11</v>
      </c>
      <c r="C457" s="64">
        <v>4</v>
      </c>
      <c r="D457" s="64">
        <v>24</v>
      </c>
      <c r="E457" s="42">
        <v>13.1662</v>
      </c>
      <c r="F457" s="64" t="str">
        <f>IF(AND(RTO__39[[#This Row],[Month]]&gt;5,RTO__39[[#This Row],[Month]]&lt;10,RTO__39[[#This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34">
        <v>45611</v>
      </c>
      <c r="B458" s="64">
        <v>11</v>
      </c>
      <c r="C458" s="64">
        <v>5</v>
      </c>
      <c r="D458" s="64">
        <v>1</v>
      </c>
      <c r="E458" s="42">
        <v>14.041399999999999</v>
      </c>
      <c r="F458" s="64" t="str">
        <f>IF(AND(RTO__39[[#This Row],[Month]]&gt;5,RTO__39[[#This Row],[Month]]&lt;10,RTO__39[[#This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34">
        <v>45611</v>
      </c>
      <c r="B459" s="64">
        <v>11</v>
      </c>
      <c r="C459" s="64">
        <v>5</v>
      </c>
      <c r="D459" s="64">
        <v>2</v>
      </c>
      <c r="E459" s="42">
        <v>12.9175</v>
      </c>
      <c r="F459" s="64" t="str">
        <f>IF(AND(RTO__39[[#This Row],[Month]]&gt;5,RTO__39[[#This Row],[Month]]&lt;10,RTO__39[[#This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34">
        <v>45611</v>
      </c>
      <c r="B460" s="64">
        <v>11</v>
      </c>
      <c r="C460" s="64">
        <v>5</v>
      </c>
      <c r="D460" s="64">
        <v>3</v>
      </c>
      <c r="E460" s="42">
        <v>12.7677</v>
      </c>
      <c r="F460" s="64" t="str">
        <f>IF(AND(RTO__39[[#This Row],[Month]]&gt;5,RTO__39[[#This Row],[Month]]&lt;10,RTO__39[[#This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34">
        <v>45611</v>
      </c>
      <c r="B461" s="64">
        <v>11</v>
      </c>
      <c r="C461" s="64">
        <v>5</v>
      </c>
      <c r="D461" s="64">
        <v>4</v>
      </c>
      <c r="E461" s="42">
        <v>12.8172</v>
      </c>
      <c r="F461" s="64" t="str">
        <f>IF(AND(RTO__39[[#This Row],[Month]]&gt;5,RTO__39[[#This Row],[Month]]&lt;10,RTO__39[[#This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34">
        <v>45611</v>
      </c>
      <c r="B462" s="64">
        <v>11</v>
      </c>
      <c r="C462" s="64">
        <v>5</v>
      </c>
      <c r="D462" s="64">
        <v>5</v>
      </c>
      <c r="E462" s="42">
        <v>23.885000000000002</v>
      </c>
      <c r="F462" s="64" t="str">
        <f>IF(AND(RTO__39[[#This Row],[Month]]&gt;5,RTO__39[[#This Row],[Month]]&lt;10,RTO__39[[#This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34">
        <v>45611</v>
      </c>
      <c r="B463" s="64">
        <v>11</v>
      </c>
      <c r="C463" s="64">
        <v>5</v>
      </c>
      <c r="D463" s="64">
        <v>6</v>
      </c>
      <c r="E463" s="42">
        <v>56.595799999999997</v>
      </c>
      <c r="F463" s="64" t="str">
        <f>IF(AND(RTO__39[[#This Row],[Month]]&gt;5,RTO__39[[#This Row],[Month]]&lt;10,RTO__39[[#This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34">
        <v>45611</v>
      </c>
      <c r="B464" s="64">
        <v>11</v>
      </c>
      <c r="C464" s="64">
        <v>5</v>
      </c>
      <c r="D464" s="64">
        <v>7</v>
      </c>
      <c r="E464" s="42">
        <v>30.630400000000002</v>
      </c>
      <c r="F464" s="64" t="str">
        <f>IF(AND(RTO__39[[#This Row],[Month]]&gt;5,RTO__39[[#This Row],[Month]]&lt;10,RTO__39[[#This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34">
        <v>45611</v>
      </c>
      <c r="B465" s="64">
        <v>11</v>
      </c>
      <c r="C465" s="64">
        <v>5</v>
      </c>
      <c r="D465" s="64">
        <v>8</v>
      </c>
      <c r="E465" s="42">
        <v>17.0197</v>
      </c>
      <c r="F465" s="64" t="str">
        <f>IF(AND(RTO__39[[#This Row],[Month]]&gt;5,RTO__39[[#This Row],[Month]]&lt;10,RTO__39[[#This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34">
        <v>45611</v>
      </c>
      <c r="B466" s="64">
        <v>11</v>
      </c>
      <c r="C466" s="64">
        <v>5</v>
      </c>
      <c r="D466" s="64">
        <v>9</v>
      </c>
      <c r="E466" s="42">
        <v>1.2024999999999999</v>
      </c>
      <c r="F466" s="64" t="str">
        <f>IF(AND(RTO__39[[#This Row],[Month]]&gt;5,RTO__39[[#This Row],[Month]]&lt;10,RTO__39[[#This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34">
        <v>45611</v>
      </c>
      <c r="B467" s="64">
        <v>11</v>
      </c>
      <c r="C467" s="64">
        <v>5</v>
      </c>
      <c r="D467" s="64">
        <v>10</v>
      </c>
      <c r="E467" s="42">
        <v>2.2275999999999998</v>
      </c>
      <c r="F467" s="64" t="str">
        <f>IF(AND(RTO__39[[#This Row],[Month]]&gt;5,RTO__39[[#This Row],[Month]]&lt;10,RTO__39[[#This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34">
        <v>45611</v>
      </c>
      <c r="B468" s="64">
        <v>11</v>
      </c>
      <c r="C468" s="64">
        <v>5</v>
      </c>
      <c r="D468" s="64">
        <v>11</v>
      </c>
      <c r="E468" s="42">
        <v>3.3656999999999999</v>
      </c>
      <c r="F468" s="64" t="str">
        <f>IF(AND(RTO__39[[#This Row],[Month]]&gt;5,RTO__39[[#This Row],[Month]]&lt;10,RTO__39[[#This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34">
        <v>45611</v>
      </c>
      <c r="B469" s="64">
        <v>11</v>
      </c>
      <c r="C469" s="64">
        <v>5</v>
      </c>
      <c r="D469" s="64">
        <v>12</v>
      </c>
      <c r="E469" s="42">
        <v>3.7105000000000001</v>
      </c>
      <c r="F469" s="64" t="str">
        <f>IF(AND(RTO__39[[#This Row],[Month]]&gt;5,RTO__39[[#This Row],[Month]]&lt;10,RTO__39[[#This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34">
        <v>45611</v>
      </c>
      <c r="B470" s="64">
        <v>11</v>
      </c>
      <c r="C470" s="64">
        <v>5</v>
      </c>
      <c r="D470" s="64">
        <v>13</v>
      </c>
      <c r="E470" s="42">
        <v>1.7058</v>
      </c>
      <c r="F470" s="64" t="str">
        <f>IF(AND(RTO__39[[#This Row],[Month]]&gt;5,RTO__39[[#This Row],[Month]]&lt;10,RTO__39[[#This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34">
        <v>45611</v>
      </c>
      <c r="B471" s="64">
        <v>11</v>
      </c>
      <c r="C471" s="64">
        <v>5</v>
      </c>
      <c r="D471" s="64">
        <v>14</v>
      </c>
      <c r="E471" s="42">
        <v>-4.1265000000000001</v>
      </c>
      <c r="F471" s="64" t="str">
        <f>IF(AND(RTO__39[[#This Row],[Month]]&gt;5,RTO__39[[#This Row],[Month]]&lt;10,RTO__39[[#This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34">
        <v>45611</v>
      </c>
      <c r="B472" s="64">
        <v>11</v>
      </c>
      <c r="C472" s="64">
        <v>5</v>
      </c>
      <c r="D472" s="64">
        <v>15</v>
      </c>
      <c r="E472" s="42">
        <v>4.3204000000000002</v>
      </c>
      <c r="F472" s="64" t="str">
        <f>IF(AND(RTO__39[[#This Row],[Month]]&gt;5,RTO__39[[#This Row],[Month]]&lt;10,RTO__39[[#This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34">
        <v>45611</v>
      </c>
      <c r="B473" s="64">
        <v>11</v>
      </c>
      <c r="C473" s="64">
        <v>5</v>
      </c>
      <c r="D473" s="64">
        <v>16</v>
      </c>
      <c r="E473" s="42">
        <v>12.415100000000001</v>
      </c>
      <c r="F473" s="64" t="str">
        <f>IF(AND(RTO__39[[#This Row],[Month]]&gt;5,RTO__39[[#This Row],[Month]]&lt;10,RTO__39[[#This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34">
        <v>45611</v>
      </c>
      <c r="B474" s="64">
        <v>11</v>
      </c>
      <c r="C474" s="64">
        <v>5</v>
      </c>
      <c r="D474" s="64">
        <v>17</v>
      </c>
      <c r="E474" s="42">
        <v>26.767600000000002</v>
      </c>
      <c r="F474" s="64" t="str">
        <f>IF(AND(RTO__39[[#This Row],[Month]]&gt;5,RTO__39[[#This Row],[Month]]&lt;10,RTO__39[[#This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34">
        <v>45611</v>
      </c>
      <c r="B475" s="64">
        <v>11</v>
      </c>
      <c r="C475" s="64">
        <v>5</v>
      </c>
      <c r="D475" s="64">
        <v>18</v>
      </c>
      <c r="E475" s="42">
        <v>31.031500000000001</v>
      </c>
      <c r="F475" s="64" t="str">
        <f>IF(AND(RTO__39[[#This Row],[Month]]&gt;5,RTO__39[[#This Row],[Month]]&lt;10,RTO__39[[#This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34">
        <v>45611</v>
      </c>
      <c r="B476" s="64">
        <v>11</v>
      </c>
      <c r="C476" s="64">
        <v>5</v>
      </c>
      <c r="D476" s="64">
        <v>19</v>
      </c>
      <c r="E476" s="42">
        <v>21.1143</v>
      </c>
      <c r="F476" s="64" t="str">
        <f>IF(AND(RTO__39[[#This Row],[Month]]&gt;5,RTO__39[[#This Row],[Month]]&lt;10,RTO__39[[#This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34">
        <v>45611</v>
      </c>
      <c r="B477" s="64">
        <v>11</v>
      </c>
      <c r="C477" s="64">
        <v>5</v>
      </c>
      <c r="D477" s="64">
        <v>20</v>
      </c>
      <c r="E477" s="42">
        <v>22.356999999999999</v>
      </c>
      <c r="F477" s="64" t="str">
        <f>IF(AND(RTO__39[[#This Row],[Month]]&gt;5,RTO__39[[#This Row],[Month]]&lt;10,RTO__39[[#This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34">
        <v>45611</v>
      </c>
      <c r="B478" s="64">
        <v>11</v>
      </c>
      <c r="C478" s="64">
        <v>5</v>
      </c>
      <c r="D478" s="64">
        <v>21</v>
      </c>
      <c r="E478" s="42">
        <v>24.6295</v>
      </c>
      <c r="F478" s="64" t="str">
        <f>IF(AND(RTO__39[[#This Row],[Month]]&gt;5,RTO__39[[#This Row],[Month]]&lt;10,RTO__39[[#This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34">
        <v>45611</v>
      </c>
      <c r="B479" s="64">
        <v>11</v>
      </c>
      <c r="C479" s="64">
        <v>5</v>
      </c>
      <c r="D479" s="64">
        <v>22</v>
      </c>
      <c r="E479" s="42">
        <v>22.634</v>
      </c>
      <c r="F479" s="64" t="str">
        <f>IF(AND(RTO__39[[#This Row],[Month]]&gt;5,RTO__39[[#This Row],[Month]]&lt;10,RTO__39[[#This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34">
        <v>45611</v>
      </c>
      <c r="B480" s="64">
        <v>11</v>
      </c>
      <c r="C480" s="64">
        <v>5</v>
      </c>
      <c r="D480" s="64">
        <v>23</v>
      </c>
      <c r="E480" s="42">
        <v>26.726500000000001</v>
      </c>
      <c r="F480" s="64" t="str">
        <f>IF(AND(RTO__39[[#This Row],[Month]]&gt;5,RTO__39[[#This Row],[Month]]&lt;10,RTO__39[[#This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34">
        <v>45611</v>
      </c>
      <c r="B481" s="64">
        <v>11</v>
      </c>
      <c r="C481" s="64">
        <v>5</v>
      </c>
      <c r="D481" s="64">
        <v>24</v>
      </c>
      <c r="E481" s="42">
        <v>27.1403</v>
      </c>
      <c r="F481" s="64" t="str">
        <f>IF(AND(RTO__39[[#This Row],[Month]]&gt;5,RTO__39[[#This Row],[Month]]&lt;10,RTO__39[[#This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34">
        <v>45612</v>
      </c>
      <c r="B482" s="64">
        <v>11</v>
      </c>
      <c r="C482" s="64">
        <v>6</v>
      </c>
      <c r="D482" s="64">
        <v>1</v>
      </c>
      <c r="E482" s="42">
        <v>27.167200000000001</v>
      </c>
      <c r="F482" s="64" t="str">
        <f>IF(AND(RTO__39[[#This Row],[Month]]&gt;5,RTO__39[[#This Row],[Month]]&lt;10,RTO__39[[#This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34">
        <v>45612</v>
      </c>
      <c r="B483" s="64">
        <v>11</v>
      </c>
      <c r="C483" s="64">
        <v>6</v>
      </c>
      <c r="D483" s="64">
        <v>2</v>
      </c>
      <c r="E483" s="42">
        <v>26.2912</v>
      </c>
      <c r="F483" s="64" t="str">
        <f>IF(AND(RTO__39[[#This Row],[Month]]&gt;5,RTO__39[[#This Row],[Month]]&lt;10,RTO__39[[#This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34">
        <v>45612</v>
      </c>
      <c r="B484" s="64">
        <v>11</v>
      </c>
      <c r="C484" s="64">
        <v>6</v>
      </c>
      <c r="D484" s="64">
        <v>3</v>
      </c>
      <c r="E484" s="42">
        <v>27.5366</v>
      </c>
      <c r="F484" s="64" t="str">
        <f>IF(AND(RTO__39[[#This Row],[Month]]&gt;5,RTO__39[[#This Row],[Month]]&lt;10,RTO__39[[#This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34">
        <v>45612</v>
      </c>
      <c r="B485" s="64">
        <v>11</v>
      </c>
      <c r="C485" s="64">
        <v>6</v>
      </c>
      <c r="D485" s="64">
        <v>4</v>
      </c>
      <c r="E485" s="42">
        <v>26.0168</v>
      </c>
      <c r="F485" s="64" t="str">
        <f>IF(AND(RTO__39[[#This Row],[Month]]&gt;5,RTO__39[[#This Row],[Month]]&lt;10,RTO__39[[#This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34">
        <v>45612</v>
      </c>
      <c r="B486" s="64">
        <v>11</v>
      </c>
      <c r="C486" s="64">
        <v>6</v>
      </c>
      <c r="D486" s="64">
        <v>5</v>
      </c>
      <c r="E486" s="42">
        <v>26.210599999999999</v>
      </c>
      <c r="F486" s="64" t="str">
        <f>IF(AND(RTO__39[[#This Row],[Month]]&gt;5,RTO__39[[#This Row],[Month]]&lt;10,RTO__39[[#This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34">
        <v>45612</v>
      </c>
      <c r="B487" s="64">
        <v>11</v>
      </c>
      <c r="C487" s="64">
        <v>6</v>
      </c>
      <c r="D487" s="64">
        <v>6</v>
      </c>
      <c r="E487" s="42">
        <v>30.108499999999999</v>
      </c>
      <c r="F487" s="64" t="str">
        <f>IF(AND(RTO__39[[#This Row],[Month]]&gt;5,RTO__39[[#This Row],[Month]]&lt;10,RTO__39[[#This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34">
        <v>45612</v>
      </c>
      <c r="B488" s="64">
        <v>11</v>
      </c>
      <c r="C488" s="64">
        <v>6</v>
      </c>
      <c r="D488" s="64">
        <v>7</v>
      </c>
      <c r="E488" s="42">
        <v>29.939800000000002</v>
      </c>
      <c r="F488" s="64" t="str">
        <f>IF(AND(RTO__39[[#This Row],[Month]]&gt;5,RTO__39[[#This Row],[Month]]&lt;10,RTO__39[[#This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34">
        <v>45612</v>
      </c>
      <c r="B489" s="64">
        <v>11</v>
      </c>
      <c r="C489" s="64">
        <v>6</v>
      </c>
      <c r="D489" s="64">
        <v>8</v>
      </c>
      <c r="E489" s="42">
        <v>0.79520000000000002</v>
      </c>
      <c r="F489" s="64" t="str">
        <f>IF(AND(RTO__39[[#This Row],[Month]]&gt;5,RTO__39[[#This Row],[Month]]&lt;10,RTO__39[[#This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34">
        <v>45612</v>
      </c>
      <c r="B490" s="64">
        <v>11</v>
      </c>
      <c r="C490" s="64">
        <v>6</v>
      </c>
      <c r="D490" s="64">
        <v>9</v>
      </c>
      <c r="E490" s="42">
        <v>-5.8320999999999996</v>
      </c>
      <c r="F490" s="64" t="str">
        <f>IF(AND(RTO__39[[#This Row],[Month]]&gt;5,RTO__39[[#This Row],[Month]]&lt;10,RTO__39[[#This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34">
        <v>45612</v>
      </c>
      <c r="B491" s="64">
        <v>11</v>
      </c>
      <c r="C491" s="64">
        <v>6</v>
      </c>
      <c r="D491" s="64">
        <v>10</v>
      </c>
      <c r="E491" s="42">
        <v>-7.0117000000000003</v>
      </c>
      <c r="F491" s="64" t="str">
        <f>IF(AND(RTO__39[[#This Row],[Month]]&gt;5,RTO__39[[#This Row],[Month]]&lt;10,RTO__39[[#This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34">
        <v>45612</v>
      </c>
      <c r="B492" s="64">
        <v>11</v>
      </c>
      <c r="C492" s="64">
        <v>6</v>
      </c>
      <c r="D492" s="64">
        <v>11</v>
      </c>
      <c r="E492" s="42">
        <v>-6.2335000000000003</v>
      </c>
      <c r="F492" s="64" t="str">
        <f>IF(AND(RTO__39[[#This Row],[Month]]&gt;5,RTO__39[[#This Row],[Month]]&lt;10,RTO__39[[#This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34">
        <v>45612</v>
      </c>
      <c r="B493" s="64">
        <v>11</v>
      </c>
      <c r="C493" s="64">
        <v>6</v>
      </c>
      <c r="D493" s="64">
        <v>12</v>
      </c>
      <c r="E493" s="42">
        <v>-15.9542</v>
      </c>
      <c r="F493" s="64" t="str">
        <f>IF(AND(RTO__39[[#This Row],[Month]]&gt;5,RTO__39[[#This Row],[Month]]&lt;10,RTO__39[[#This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34">
        <v>45612</v>
      </c>
      <c r="B494" s="64">
        <v>11</v>
      </c>
      <c r="C494" s="64">
        <v>6</v>
      </c>
      <c r="D494" s="64">
        <v>13</v>
      </c>
      <c r="E494" s="42">
        <v>-35.439</v>
      </c>
      <c r="F494" s="64" t="str">
        <f>IF(AND(RTO__39[[#This Row],[Month]]&gt;5,RTO__39[[#This Row],[Month]]&lt;10,RTO__39[[#This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34">
        <v>45612</v>
      </c>
      <c r="B495" s="64">
        <v>11</v>
      </c>
      <c r="C495" s="64">
        <v>6</v>
      </c>
      <c r="D495" s="64">
        <v>14</v>
      </c>
      <c r="E495" s="42">
        <v>-26.932600000000001</v>
      </c>
      <c r="F495" s="64" t="str">
        <f>IF(AND(RTO__39[[#This Row],[Month]]&gt;5,RTO__39[[#This Row],[Month]]&lt;10,RTO__39[[#This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34">
        <v>45612</v>
      </c>
      <c r="B496" s="64">
        <v>11</v>
      </c>
      <c r="C496" s="64">
        <v>6</v>
      </c>
      <c r="D496" s="64">
        <v>15</v>
      </c>
      <c r="E496" s="42">
        <v>3.3576999999999999</v>
      </c>
      <c r="F496" s="64" t="str">
        <f>IF(AND(RTO__39[[#This Row],[Month]]&gt;5,RTO__39[[#This Row],[Month]]&lt;10,RTO__39[[#This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34">
        <v>45612</v>
      </c>
      <c r="B497" s="64">
        <v>11</v>
      </c>
      <c r="C497" s="64">
        <v>6</v>
      </c>
      <c r="D497" s="64">
        <v>16</v>
      </c>
      <c r="E497" s="42">
        <v>11.0053</v>
      </c>
      <c r="F497" s="64" t="str">
        <f>IF(AND(RTO__39[[#This Row],[Month]]&gt;5,RTO__39[[#This Row],[Month]]&lt;10,RTO__39[[#This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34">
        <v>45612</v>
      </c>
      <c r="B498" s="64">
        <v>11</v>
      </c>
      <c r="C498" s="64">
        <v>6</v>
      </c>
      <c r="D498" s="64">
        <v>17</v>
      </c>
      <c r="E498" s="42">
        <v>33.2517</v>
      </c>
      <c r="F498" s="64" t="str">
        <f>IF(AND(RTO__39[[#This Row],[Month]]&gt;5,RTO__39[[#This Row],[Month]]&lt;10,RTO__39[[#This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34">
        <v>45612</v>
      </c>
      <c r="B499" s="64">
        <v>11</v>
      </c>
      <c r="C499" s="64">
        <v>6</v>
      </c>
      <c r="D499" s="64">
        <v>18</v>
      </c>
      <c r="E499" s="42">
        <v>31.339700000000001</v>
      </c>
      <c r="F499" s="64" t="str">
        <f>IF(AND(RTO__39[[#This Row],[Month]]&gt;5,RTO__39[[#This Row],[Month]]&lt;10,RTO__39[[#This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34">
        <v>45612</v>
      </c>
      <c r="B500" s="64">
        <v>11</v>
      </c>
      <c r="C500" s="64">
        <v>6</v>
      </c>
      <c r="D500" s="64">
        <v>19</v>
      </c>
      <c r="E500" s="42">
        <v>28.580300000000001</v>
      </c>
      <c r="F500" s="64" t="str">
        <f>IF(AND(RTO__39[[#This Row],[Month]]&gt;5,RTO__39[[#This Row],[Month]]&lt;10,RTO__39[[#This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34">
        <v>45612</v>
      </c>
      <c r="B501" s="64">
        <v>11</v>
      </c>
      <c r="C501" s="64">
        <v>6</v>
      </c>
      <c r="D501" s="64">
        <v>20</v>
      </c>
      <c r="E501" s="42">
        <v>35.716000000000001</v>
      </c>
      <c r="F501" s="64" t="str">
        <f>IF(AND(RTO__39[[#This Row],[Month]]&gt;5,RTO__39[[#This Row],[Month]]&lt;10,RTO__39[[#This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34">
        <v>45612</v>
      </c>
      <c r="B502" s="64">
        <v>11</v>
      </c>
      <c r="C502" s="64">
        <v>6</v>
      </c>
      <c r="D502" s="64">
        <v>21</v>
      </c>
      <c r="E502" s="42">
        <v>36.005899999999997</v>
      </c>
      <c r="F502" s="64" t="str">
        <f>IF(AND(RTO__39[[#This Row],[Month]]&gt;5,RTO__39[[#This Row],[Month]]&lt;10,RTO__39[[#This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34">
        <v>45612</v>
      </c>
      <c r="B503" s="64">
        <v>11</v>
      </c>
      <c r="C503" s="64">
        <v>6</v>
      </c>
      <c r="D503" s="64">
        <v>22</v>
      </c>
      <c r="E503" s="42">
        <v>37.865400000000001</v>
      </c>
      <c r="F503" s="64" t="str">
        <f>IF(AND(RTO__39[[#This Row],[Month]]&gt;5,RTO__39[[#This Row],[Month]]&lt;10,RTO__39[[#This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34">
        <v>45612</v>
      </c>
      <c r="B504" s="64">
        <v>11</v>
      </c>
      <c r="C504" s="64">
        <v>6</v>
      </c>
      <c r="D504" s="64">
        <v>23</v>
      </c>
      <c r="E504" s="42">
        <v>38.400300000000001</v>
      </c>
      <c r="F504" s="64" t="str">
        <f>IF(AND(RTO__39[[#This Row],[Month]]&gt;5,RTO__39[[#This Row],[Month]]&lt;10,RTO__39[[#This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34">
        <v>45612</v>
      </c>
      <c r="B505" s="64">
        <v>11</v>
      </c>
      <c r="C505" s="64">
        <v>6</v>
      </c>
      <c r="D505" s="64">
        <v>24</v>
      </c>
      <c r="E505" s="42">
        <v>35.514400000000002</v>
      </c>
      <c r="F505" s="64" t="str">
        <f>IF(AND(RTO__39[[#This Row],[Month]]&gt;5,RTO__39[[#This Row],[Month]]&lt;10,RTO__39[[#This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34">
        <v>45613</v>
      </c>
      <c r="B506" s="64">
        <v>11</v>
      </c>
      <c r="C506" s="64">
        <v>7</v>
      </c>
      <c r="D506" s="64">
        <v>1</v>
      </c>
      <c r="E506" s="42">
        <v>33.272199999999998</v>
      </c>
      <c r="F506" s="64" t="str">
        <f>IF(AND(RTO__39[[#This Row],[Month]]&gt;5,RTO__39[[#This Row],[Month]]&lt;10,RTO__39[[#This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34">
        <v>45613</v>
      </c>
      <c r="B507" s="64">
        <v>11</v>
      </c>
      <c r="C507" s="64">
        <v>7</v>
      </c>
      <c r="D507" s="64">
        <v>2</v>
      </c>
      <c r="E507" s="42">
        <v>30.128299999999999</v>
      </c>
      <c r="F507" s="64" t="str">
        <f>IF(AND(RTO__39[[#This Row],[Month]]&gt;5,RTO__39[[#This Row],[Month]]&lt;10,RTO__39[[#This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34">
        <v>45613</v>
      </c>
      <c r="B508" s="64">
        <v>11</v>
      </c>
      <c r="C508" s="64">
        <v>7</v>
      </c>
      <c r="D508" s="64">
        <v>3</v>
      </c>
      <c r="E508" s="42">
        <v>24.750699999999998</v>
      </c>
      <c r="F508" s="64" t="str">
        <f>IF(AND(RTO__39[[#This Row],[Month]]&gt;5,RTO__39[[#This Row],[Month]]&lt;10,RTO__39[[#This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34">
        <v>45613</v>
      </c>
      <c r="B509" s="64">
        <v>11</v>
      </c>
      <c r="C509" s="64">
        <v>7</v>
      </c>
      <c r="D509" s="64">
        <v>4</v>
      </c>
      <c r="E509" s="42">
        <v>25.958300000000001</v>
      </c>
      <c r="F509" s="64" t="str">
        <f>IF(AND(RTO__39[[#This Row],[Month]]&gt;5,RTO__39[[#This Row],[Month]]&lt;10,RTO__39[[#This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34">
        <v>45613</v>
      </c>
      <c r="B510" s="64">
        <v>11</v>
      </c>
      <c r="C510" s="64">
        <v>7</v>
      </c>
      <c r="D510" s="64">
        <v>5</v>
      </c>
      <c r="E510" s="42">
        <v>29.5884</v>
      </c>
      <c r="F510" s="64" t="str">
        <f>IF(AND(RTO__39[[#This Row],[Month]]&gt;5,RTO__39[[#This Row],[Month]]&lt;10,RTO__39[[#This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34">
        <v>45613</v>
      </c>
      <c r="B511" s="64">
        <v>11</v>
      </c>
      <c r="C511" s="64">
        <v>7</v>
      </c>
      <c r="D511" s="64">
        <v>6</v>
      </c>
      <c r="E511" s="42">
        <v>39.362000000000002</v>
      </c>
      <c r="F511" s="64" t="str">
        <f>IF(AND(RTO__39[[#This Row],[Month]]&gt;5,RTO__39[[#This Row],[Month]]&lt;10,RTO__39[[#This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34">
        <v>45613</v>
      </c>
      <c r="B512" s="64">
        <v>11</v>
      </c>
      <c r="C512" s="64">
        <v>7</v>
      </c>
      <c r="D512" s="64">
        <v>7</v>
      </c>
      <c r="E512" s="42">
        <v>38.108600000000003</v>
      </c>
      <c r="F512" s="64" t="str">
        <f>IF(AND(RTO__39[[#This Row],[Month]]&gt;5,RTO__39[[#This Row],[Month]]&lt;10,RTO__39[[#This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34">
        <v>45613</v>
      </c>
      <c r="B513" s="64">
        <v>11</v>
      </c>
      <c r="C513" s="64">
        <v>7</v>
      </c>
      <c r="D513" s="64">
        <v>8</v>
      </c>
      <c r="E513" s="42">
        <v>20.117899999999999</v>
      </c>
      <c r="F513" s="64" t="str">
        <f>IF(AND(RTO__39[[#This Row],[Month]]&gt;5,RTO__39[[#This Row],[Month]]&lt;10,RTO__39[[#This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34">
        <v>45613</v>
      </c>
      <c r="B514" s="64">
        <v>11</v>
      </c>
      <c r="C514" s="64">
        <v>7</v>
      </c>
      <c r="D514" s="64">
        <v>9</v>
      </c>
      <c r="E514" s="42">
        <v>-10.3993</v>
      </c>
      <c r="F514" s="64" t="str">
        <f>IF(AND(RTO__39[[#This Row],[Month]]&gt;5,RTO__39[[#This Row],[Month]]&lt;10,RTO__39[[#This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34">
        <v>45613</v>
      </c>
      <c r="B515" s="64">
        <v>11</v>
      </c>
      <c r="C515" s="64">
        <v>7</v>
      </c>
      <c r="D515" s="64">
        <v>10</v>
      </c>
      <c r="E515" s="42">
        <v>-4.9710000000000001</v>
      </c>
      <c r="F515" s="64" t="str">
        <f>IF(AND(RTO__39[[#This Row],[Month]]&gt;5,RTO__39[[#This Row],[Month]]&lt;10,RTO__39[[#This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34">
        <v>45613</v>
      </c>
      <c r="B516" s="64">
        <v>11</v>
      </c>
      <c r="C516" s="64">
        <v>7</v>
      </c>
      <c r="D516" s="64">
        <v>11</v>
      </c>
      <c r="E516" s="42">
        <v>-1.069</v>
      </c>
      <c r="F516" s="64" t="str">
        <f>IF(AND(RTO__39[[#This Row],[Month]]&gt;5,RTO__39[[#This Row],[Month]]&lt;10,RTO__39[[#This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34">
        <v>45613</v>
      </c>
      <c r="B517" s="64">
        <v>11</v>
      </c>
      <c r="C517" s="64">
        <v>7</v>
      </c>
      <c r="D517" s="64">
        <v>12</v>
      </c>
      <c r="E517" s="42">
        <v>-0.80569999999999997</v>
      </c>
      <c r="F517" s="64" t="str">
        <f>IF(AND(RTO__39[[#This Row],[Month]]&gt;5,RTO__39[[#This Row],[Month]]&lt;10,RTO__39[[#This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34">
        <v>45613</v>
      </c>
      <c r="B518" s="64">
        <v>11</v>
      </c>
      <c r="C518" s="64">
        <v>7</v>
      </c>
      <c r="D518" s="64">
        <v>13</v>
      </c>
      <c r="E518" s="42">
        <v>-0.78690000000000004</v>
      </c>
      <c r="F518" s="64" t="str">
        <f>IF(AND(RTO__39[[#This Row],[Month]]&gt;5,RTO__39[[#This Row],[Month]]&lt;10,RTO__39[[#This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34">
        <v>45613</v>
      </c>
      <c r="B519" s="64">
        <v>11</v>
      </c>
      <c r="C519" s="64">
        <v>7</v>
      </c>
      <c r="D519" s="64">
        <v>14</v>
      </c>
      <c r="E519" s="42">
        <v>-4.8268000000000004</v>
      </c>
      <c r="F519" s="64" t="str">
        <f>IF(AND(RTO__39[[#This Row],[Month]]&gt;5,RTO__39[[#This Row],[Month]]&lt;10,RTO__39[[#This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34">
        <v>45613</v>
      </c>
      <c r="B520" s="64">
        <v>11</v>
      </c>
      <c r="C520" s="64">
        <v>7</v>
      </c>
      <c r="D520" s="64">
        <v>15</v>
      </c>
      <c r="E520" s="42">
        <v>-2.5184000000000002</v>
      </c>
      <c r="F520" s="64" t="str">
        <f>IF(AND(RTO__39[[#This Row],[Month]]&gt;5,RTO__39[[#This Row],[Month]]&lt;10,RTO__39[[#This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34">
        <v>45613</v>
      </c>
      <c r="B521" s="64">
        <v>11</v>
      </c>
      <c r="C521" s="64">
        <v>7</v>
      </c>
      <c r="D521" s="64">
        <v>16</v>
      </c>
      <c r="E521" s="42">
        <v>21.6313</v>
      </c>
      <c r="F521" s="64" t="str">
        <f>IF(AND(RTO__39[[#This Row],[Month]]&gt;5,RTO__39[[#This Row],[Month]]&lt;10,RTO__39[[#This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34">
        <v>45613</v>
      </c>
      <c r="B522" s="64">
        <v>11</v>
      </c>
      <c r="C522" s="64">
        <v>7</v>
      </c>
      <c r="D522" s="64">
        <v>17</v>
      </c>
      <c r="E522" s="42">
        <v>33.339399999999998</v>
      </c>
      <c r="F522" s="64" t="str">
        <f>IF(AND(RTO__39[[#This Row],[Month]]&gt;5,RTO__39[[#This Row],[Month]]&lt;10,RTO__39[[#This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34">
        <v>45613</v>
      </c>
      <c r="B523" s="64">
        <v>11</v>
      </c>
      <c r="C523" s="64">
        <v>7</v>
      </c>
      <c r="D523" s="64">
        <v>18</v>
      </c>
      <c r="E523" s="42">
        <v>16.696400000000001</v>
      </c>
      <c r="F523" s="64" t="str">
        <f>IF(AND(RTO__39[[#This Row],[Month]]&gt;5,RTO__39[[#This Row],[Month]]&lt;10,RTO__39[[#This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34">
        <v>45613</v>
      </c>
      <c r="B524" s="64">
        <v>11</v>
      </c>
      <c r="C524" s="64">
        <v>7</v>
      </c>
      <c r="D524" s="64">
        <v>19</v>
      </c>
      <c r="E524" s="42">
        <v>27.2044</v>
      </c>
      <c r="F524" s="64" t="str">
        <f>IF(AND(RTO__39[[#This Row],[Month]]&gt;5,RTO__39[[#This Row],[Month]]&lt;10,RTO__39[[#This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34">
        <v>45613</v>
      </c>
      <c r="B525" s="64">
        <v>11</v>
      </c>
      <c r="C525" s="64">
        <v>7</v>
      </c>
      <c r="D525" s="64">
        <v>20</v>
      </c>
      <c r="E525" s="42">
        <v>31.012499999999999</v>
      </c>
      <c r="F525" s="64" t="str">
        <f>IF(AND(RTO__39[[#This Row],[Month]]&gt;5,RTO__39[[#This Row],[Month]]&lt;10,RTO__39[[#This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34">
        <v>45613</v>
      </c>
      <c r="B526" s="64">
        <v>11</v>
      </c>
      <c r="C526" s="64">
        <v>7</v>
      </c>
      <c r="D526" s="64">
        <v>21</v>
      </c>
      <c r="E526" s="42">
        <v>30.837399999999999</v>
      </c>
      <c r="F526" s="64" t="str">
        <f>IF(AND(RTO__39[[#This Row],[Month]]&gt;5,RTO__39[[#This Row],[Month]]&lt;10,RTO__39[[#This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34">
        <v>45613</v>
      </c>
      <c r="B527" s="64">
        <v>11</v>
      </c>
      <c r="C527" s="64">
        <v>7</v>
      </c>
      <c r="D527" s="64">
        <v>22</v>
      </c>
      <c r="E527" s="42">
        <v>24.967600000000001</v>
      </c>
      <c r="F527" s="64" t="str">
        <f>IF(AND(RTO__39[[#This Row],[Month]]&gt;5,RTO__39[[#This Row],[Month]]&lt;10,RTO__39[[#This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34">
        <v>45613</v>
      </c>
      <c r="B528" s="64">
        <v>11</v>
      </c>
      <c r="C528" s="64">
        <v>7</v>
      </c>
      <c r="D528" s="64">
        <v>23</v>
      </c>
      <c r="E528" s="42">
        <v>21.4968</v>
      </c>
      <c r="F528" s="64" t="str">
        <f>IF(AND(RTO__39[[#This Row],[Month]]&gt;5,RTO__39[[#This Row],[Month]]&lt;10,RTO__39[[#This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34">
        <v>45613</v>
      </c>
      <c r="B529" s="64">
        <v>11</v>
      </c>
      <c r="C529" s="64">
        <v>7</v>
      </c>
      <c r="D529" s="64">
        <v>24</v>
      </c>
      <c r="E529" s="42">
        <v>19.073</v>
      </c>
      <c r="F529" s="64" t="str">
        <f>IF(AND(RTO__39[[#This Row],[Month]]&gt;5,RTO__39[[#This Row],[Month]]&lt;10,RTO__39[[#This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34">
        <v>45614</v>
      </c>
      <c r="B530" s="64">
        <v>11</v>
      </c>
      <c r="C530" s="64">
        <v>1</v>
      </c>
      <c r="D530" s="64">
        <v>1</v>
      </c>
      <c r="E530" s="42">
        <v>19.286999999999999</v>
      </c>
      <c r="F530" s="64" t="str">
        <f>IF(AND(RTO__39[[#This Row],[Month]]&gt;5,RTO__39[[#This Row],[Month]]&lt;10,RTO__39[[#This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34">
        <v>45614</v>
      </c>
      <c r="B531" s="64">
        <v>11</v>
      </c>
      <c r="C531" s="64">
        <v>1</v>
      </c>
      <c r="D531" s="64">
        <v>2</v>
      </c>
      <c r="E531" s="42">
        <v>20.947600000000001</v>
      </c>
      <c r="F531" s="64" t="str">
        <f>IF(AND(RTO__39[[#This Row],[Month]]&gt;5,RTO__39[[#This Row],[Month]]&lt;10,RTO__39[[#This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34">
        <v>45614</v>
      </c>
      <c r="B532" s="64">
        <v>11</v>
      </c>
      <c r="C532" s="64">
        <v>1</v>
      </c>
      <c r="D532" s="64">
        <v>3</v>
      </c>
      <c r="E532" s="42">
        <v>20.8401</v>
      </c>
      <c r="F532" s="64" t="str">
        <f>IF(AND(RTO__39[[#This Row],[Month]]&gt;5,RTO__39[[#This Row],[Month]]&lt;10,RTO__39[[#This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34">
        <v>45614</v>
      </c>
      <c r="B533" s="64">
        <v>11</v>
      </c>
      <c r="C533" s="64">
        <v>1</v>
      </c>
      <c r="D533" s="64">
        <v>4</v>
      </c>
      <c r="E533" s="42">
        <v>22.017099999999999</v>
      </c>
      <c r="F533" s="64" t="str">
        <f>IF(AND(RTO__39[[#This Row],[Month]]&gt;5,RTO__39[[#This Row],[Month]]&lt;10,RTO__39[[#This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34">
        <v>45614</v>
      </c>
      <c r="B534" s="64">
        <v>11</v>
      </c>
      <c r="C534" s="64">
        <v>1</v>
      </c>
      <c r="D534" s="64">
        <v>5</v>
      </c>
      <c r="E534" s="42">
        <v>25.587900000000001</v>
      </c>
      <c r="F534" s="64" t="str">
        <f>IF(AND(RTO__39[[#This Row],[Month]]&gt;5,RTO__39[[#This Row],[Month]]&lt;10,RTO__39[[#This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34">
        <v>45614</v>
      </c>
      <c r="B535" s="64">
        <v>11</v>
      </c>
      <c r="C535" s="64">
        <v>1</v>
      </c>
      <c r="D535" s="64">
        <v>6</v>
      </c>
      <c r="E535" s="42">
        <v>30.408799999999999</v>
      </c>
      <c r="F535" s="64" t="str">
        <f>IF(AND(RTO__39[[#This Row],[Month]]&gt;5,RTO__39[[#This Row],[Month]]&lt;10,RTO__39[[#This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34">
        <v>45614</v>
      </c>
      <c r="B536" s="64">
        <v>11</v>
      </c>
      <c r="C536" s="64">
        <v>1</v>
      </c>
      <c r="D536" s="64">
        <v>7</v>
      </c>
      <c r="E536" s="42">
        <v>16.622800000000002</v>
      </c>
      <c r="F536" s="64" t="str">
        <f>IF(AND(RTO__39[[#This Row],[Month]]&gt;5,RTO__39[[#This Row],[Month]]&lt;10,RTO__39[[#This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34">
        <v>45614</v>
      </c>
      <c r="B537" s="64">
        <v>11</v>
      </c>
      <c r="C537" s="64">
        <v>1</v>
      </c>
      <c r="D537" s="64">
        <v>8</v>
      </c>
      <c r="E537" s="42">
        <v>-8.234</v>
      </c>
      <c r="F537" s="64" t="str">
        <f>IF(AND(RTO__39[[#This Row],[Month]]&gt;5,RTO__39[[#This Row],[Month]]&lt;10,RTO__39[[#This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34">
        <v>45614</v>
      </c>
      <c r="B538" s="64">
        <v>11</v>
      </c>
      <c r="C538" s="64">
        <v>1</v>
      </c>
      <c r="D538" s="64">
        <v>9</v>
      </c>
      <c r="E538" s="42">
        <v>-13.657299999999999</v>
      </c>
      <c r="F538" s="64" t="str">
        <f>IF(AND(RTO__39[[#This Row],[Month]]&gt;5,RTO__39[[#This Row],[Month]]&lt;10,RTO__39[[#This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34">
        <v>45614</v>
      </c>
      <c r="B539" s="64">
        <v>11</v>
      </c>
      <c r="C539" s="64">
        <v>1</v>
      </c>
      <c r="D539" s="64">
        <v>10</v>
      </c>
      <c r="E539" s="42">
        <v>-18.446200000000001</v>
      </c>
      <c r="F539" s="64" t="str">
        <f>IF(AND(RTO__39[[#This Row],[Month]]&gt;5,RTO__39[[#This Row],[Month]]&lt;10,RTO__39[[#This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34">
        <v>45614</v>
      </c>
      <c r="B540" s="64">
        <v>11</v>
      </c>
      <c r="C540" s="64">
        <v>1</v>
      </c>
      <c r="D540" s="64">
        <v>11</v>
      </c>
      <c r="E540" s="42">
        <v>-17.3231</v>
      </c>
      <c r="F540" s="64" t="str">
        <f>IF(AND(RTO__39[[#This Row],[Month]]&gt;5,RTO__39[[#This Row],[Month]]&lt;10,RTO__39[[#This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34">
        <v>45614</v>
      </c>
      <c r="B541" s="64">
        <v>11</v>
      </c>
      <c r="C541" s="64">
        <v>1</v>
      </c>
      <c r="D541" s="64">
        <v>12</v>
      </c>
      <c r="E541" s="42">
        <v>-21.466100000000001</v>
      </c>
      <c r="F541" s="64" t="str">
        <f>IF(AND(RTO__39[[#This Row],[Month]]&gt;5,RTO__39[[#This Row],[Month]]&lt;10,RTO__39[[#This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34">
        <v>45614</v>
      </c>
      <c r="B542" s="64">
        <v>11</v>
      </c>
      <c r="C542" s="64">
        <v>1</v>
      </c>
      <c r="D542" s="64">
        <v>13</v>
      </c>
      <c r="E542" s="42">
        <v>-33.9009</v>
      </c>
      <c r="F542" s="64" t="str">
        <f>IF(AND(RTO__39[[#This Row],[Month]]&gt;5,RTO__39[[#This Row],[Month]]&lt;10,RTO__39[[#This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34">
        <v>45614</v>
      </c>
      <c r="B543" s="64">
        <v>11</v>
      </c>
      <c r="C543" s="64">
        <v>1</v>
      </c>
      <c r="D543" s="64">
        <v>14</v>
      </c>
      <c r="E543" s="42">
        <v>-37.989699999999999</v>
      </c>
      <c r="F543" s="64" t="str">
        <f>IF(AND(RTO__39[[#This Row],[Month]]&gt;5,RTO__39[[#This Row],[Month]]&lt;10,RTO__39[[#This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34">
        <v>45614</v>
      </c>
      <c r="B544" s="64">
        <v>11</v>
      </c>
      <c r="C544" s="64">
        <v>1</v>
      </c>
      <c r="D544" s="64">
        <v>15</v>
      </c>
      <c r="E544" s="42">
        <v>-36.783700000000003</v>
      </c>
      <c r="F544" s="64" t="str">
        <f>IF(AND(RTO__39[[#This Row],[Month]]&gt;5,RTO__39[[#This Row],[Month]]&lt;10,RTO__39[[#This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34">
        <v>45614</v>
      </c>
      <c r="B545" s="64">
        <v>11</v>
      </c>
      <c r="C545" s="64">
        <v>1</v>
      </c>
      <c r="D545" s="64">
        <v>16</v>
      </c>
      <c r="E545" s="42">
        <v>6.3967999999999998</v>
      </c>
      <c r="F545" s="64" t="str">
        <f>IF(AND(RTO__39[[#This Row],[Month]]&gt;5,RTO__39[[#This Row],[Month]]&lt;10,RTO__39[[#This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34">
        <v>45614</v>
      </c>
      <c r="B546" s="64">
        <v>11</v>
      </c>
      <c r="C546" s="64">
        <v>1</v>
      </c>
      <c r="D546" s="64">
        <v>17</v>
      </c>
      <c r="E546" s="42">
        <v>37.431199999999997</v>
      </c>
      <c r="F546" s="64" t="str">
        <f>IF(AND(RTO__39[[#This Row],[Month]]&gt;5,RTO__39[[#This Row],[Month]]&lt;10,RTO__39[[#This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34">
        <v>45614</v>
      </c>
      <c r="B547" s="64">
        <v>11</v>
      </c>
      <c r="C547" s="64">
        <v>1</v>
      </c>
      <c r="D547" s="64">
        <v>18</v>
      </c>
      <c r="E547" s="42">
        <v>34.9268</v>
      </c>
      <c r="F547" s="64" t="str">
        <f>IF(AND(RTO__39[[#This Row],[Month]]&gt;5,RTO__39[[#This Row],[Month]]&lt;10,RTO__39[[#This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34">
        <v>45614</v>
      </c>
      <c r="B548" s="64">
        <v>11</v>
      </c>
      <c r="C548" s="64">
        <v>1</v>
      </c>
      <c r="D548" s="64">
        <v>19</v>
      </c>
      <c r="E548" s="42">
        <v>36.548699999999997</v>
      </c>
      <c r="F548" s="64" t="str">
        <f>IF(AND(RTO__39[[#This Row],[Month]]&gt;5,RTO__39[[#This Row],[Month]]&lt;10,RTO__39[[#This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34">
        <v>45614</v>
      </c>
      <c r="B549" s="64">
        <v>11</v>
      </c>
      <c r="C549" s="64">
        <v>1</v>
      </c>
      <c r="D549" s="64">
        <v>20</v>
      </c>
      <c r="E549" s="42">
        <v>37.629600000000003</v>
      </c>
      <c r="F549" s="64" t="str">
        <f>IF(AND(RTO__39[[#This Row],[Month]]&gt;5,RTO__39[[#This Row],[Month]]&lt;10,RTO__39[[#This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34">
        <v>45614</v>
      </c>
      <c r="B550" s="64">
        <v>11</v>
      </c>
      <c r="C550" s="64">
        <v>1</v>
      </c>
      <c r="D550" s="64">
        <v>21</v>
      </c>
      <c r="E550" s="42">
        <v>25.0016</v>
      </c>
      <c r="F550" s="64" t="str">
        <f>IF(AND(RTO__39[[#This Row],[Month]]&gt;5,RTO__39[[#This Row],[Month]]&lt;10,RTO__39[[#This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34">
        <v>45614</v>
      </c>
      <c r="B551" s="64">
        <v>11</v>
      </c>
      <c r="C551" s="64">
        <v>1</v>
      </c>
      <c r="D551" s="64">
        <v>22</v>
      </c>
      <c r="E551" s="42">
        <v>10.367699999999999</v>
      </c>
      <c r="F551" s="64" t="str">
        <f>IF(AND(RTO__39[[#This Row],[Month]]&gt;5,RTO__39[[#This Row],[Month]]&lt;10,RTO__39[[#This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34">
        <v>45614</v>
      </c>
      <c r="B552" s="64">
        <v>11</v>
      </c>
      <c r="C552" s="64">
        <v>1</v>
      </c>
      <c r="D552" s="64">
        <v>23</v>
      </c>
      <c r="E552" s="42">
        <v>10.3825</v>
      </c>
      <c r="F552" s="64" t="str">
        <f>IF(AND(RTO__39[[#This Row],[Month]]&gt;5,RTO__39[[#This Row],[Month]]&lt;10,RTO__39[[#This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34">
        <v>45614</v>
      </c>
      <c r="B553" s="64">
        <v>11</v>
      </c>
      <c r="C553" s="64">
        <v>1</v>
      </c>
      <c r="D553" s="64">
        <v>24</v>
      </c>
      <c r="E553" s="42">
        <v>8.4286999999999992</v>
      </c>
      <c r="F553" s="64" t="str">
        <f>IF(AND(RTO__39[[#This Row],[Month]]&gt;5,RTO__39[[#This Row],[Month]]&lt;10,RTO__39[[#This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34">
        <v>45615</v>
      </c>
      <c r="B554" s="64">
        <v>11</v>
      </c>
      <c r="C554" s="64">
        <v>2</v>
      </c>
      <c r="D554" s="64">
        <v>1</v>
      </c>
      <c r="E554" s="42">
        <v>10.169499999999999</v>
      </c>
      <c r="F554" s="64" t="str">
        <f>IF(AND(RTO__39[[#This Row],[Month]]&gt;5,RTO__39[[#This Row],[Month]]&lt;10,RTO__39[[#This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34">
        <v>45615</v>
      </c>
      <c r="B555" s="64">
        <v>11</v>
      </c>
      <c r="C555" s="64">
        <v>2</v>
      </c>
      <c r="D555" s="64">
        <v>2</v>
      </c>
      <c r="E555" s="42">
        <v>5.3117000000000001</v>
      </c>
      <c r="F555" s="64" t="str">
        <f>IF(AND(RTO__39[[#This Row],[Month]]&gt;5,RTO__39[[#This Row],[Month]]&lt;10,RTO__39[[#This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34">
        <v>45615</v>
      </c>
      <c r="B556" s="64">
        <v>11</v>
      </c>
      <c r="C556" s="64">
        <v>2</v>
      </c>
      <c r="D556" s="64">
        <v>3</v>
      </c>
      <c r="E556" s="42">
        <v>5.2832999999999997</v>
      </c>
      <c r="F556" s="64" t="str">
        <f>IF(AND(RTO__39[[#This Row],[Month]]&gt;5,RTO__39[[#This Row],[Month]]&lt;10,RTO__39[[#This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34">
        <v>45615</v>
      </c>
      <c r="B557" s="64">
        <v>11</v>
      </c>
      <c r="C557" s="64">
        <v>2</v>
      </c>
      <c r="D557" s="64">
        <v>4</v>
      </c>
      <c r="E557" s="42">
        <v>14.376799999999999</v>
      </c>
      <c r="F557" s="64" t="str">
        <f>IF(AND(RTO__39[[#This Row],[Month]]&gt;5,RTO__39[[#This Row],[Month]]&lt;10,RTO__39[[#This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34">
        <v>45615</v>
      </c>
      <c r="B558" s="64">
        <v>11</v>
      </c>
      <c r="C558" s="64">
        <v>2</v>
      </c>
      <c r="D558" s="64">
        <v>5</v>
      </c>
      <c r="E558" s="42">
        <v>39.814100000000003</v>
      </c>
      <c r="F558" s="64" t="str">
        <f>IF(AND(RTO__39[[#This Row],[Month]]&gt;5,RTO__39[[#This Row],[Month]]&lt;10,RTO__39[[#This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34">
        <v>45615</v>
      </c>
      <c r="B559" s="64">
        <v>11</v>
      </c>
      <c r="C559" s="64">
        <v>2</v>
      </c>
      <c r="D559" s="64">
        <v>6</v>
      </c>
      <c r="E559" s="42">
        <v>40.1218</v>
      </c>
      <c r="F559" s="64" t="str">
        <f>IF(AND(RTO__39[[#This Row],[Month]]&gt;5,RTO__39[[#This Row],[Month]]&lt;10,RTO__39[[#This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34">
        <v>45615</v>
      </c>
      <c r="B560" s="64">
        <v>11</v>
      </c>
      <c r="C560" s="64">
        <v>2</v>
      </c>
      <c r="D560" s="64">
        <v>7</v>
      </c>
      <c r="E560" s="42">
        <v>29.343800000000002</v>
      </c>
      <c r="F560" s="64" t="str">
        <f>IF(AND(RTO__39[[#This Row],[Month]]&gt;5,RTO__39[[#This Row],[Month]]&lt;10,RTO__39[[#This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34">
        <v>45615</v>
      </c>
      <c r="B561" s="64">
        <v>11</v>
      </c>
      <c r="C561" s="64">
        <v>2</v>
      </c>
      <c r="D561" s="64">
        <v>8</v>
      </c>
      <c r="E561" s="42">
        <v>4.3174000000000001</v>
      </c>
      <c r="F561" s="64" t="str">
        <f>IF(AND(RTO__39[[#This Row],[Month]]&gt;5,RTO__39[[#This Row],[Month]]&lt;10,RTO__39[[#This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34">
        <v>45615</v>
      </c>
      <c r="B562" s="64">
        <v>11</v>
      </c>
      <c r="C562" s="64">
        <v>2</v>
      </c>
      <c r="D562" s="64">
        <v>9</v>
      </c>
      <c r="E562" s="42">
        <v>3.6659000000000002</v>
      </c>
      <c r="F562" s="64" t="str">
        <f>IF(AND(RTO__39[[#This Row],[Month]]&gt;5,RTO__39[[#This Row],[Month]]&lt;10,RTO__39[[#This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34">
        <v>45615</v>
      </c>
      <c r="B563" s="64">
        <v>11</v>
      </c>
      <c r="C563" s="64">
        <v>2</v>
      </c>
      <c r="D563" s="64">
        <v>10</v>
      </c>
      <c r="E563" s="42">
        <v>1.3483000000000001</v>
      </c>
      <c r="F563" s="64" t="str">
        <f>IF(AND(RTO__39[[#This Row],[Month]]&gt;5,RTO__39[[#This Row],[Month]]&lt;10,RTO__39[[#This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34">
        <v>45615</v>
      </c>
      <c r="B564" s="64">
        <v>11</v>
      </c>
      <c r="C564" s="64">
        <v>2</v>
      </c>
      <c r="D564" s="64">
        <v>11</v>
      </c>
      <c r="E564" s="42">
        <v>2.3195999999999999</v>
      </c>
      <c r="F564" s="64" t="str">
        <f>IF(AND(RTO__39[[#This Row],[Month]]&gt;5,RTO__39[[#This Row],[Month]]&lt;10,RTO__39[[#This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34">
        <v>45615</v>
      </c>
      <c r="B565" s="64">
        <v>11</v>
      </c>
      <c r="C565" s="64">
        <v>2</v>
      </c>
      <c r="D565" s="64">
        <v>12</v>
      </c>
      <c r="E565" s="42">
        <v>-13.337300000000001</v>
      </c>
      <c r="F565" s="64" t="str">
        <f>IF(AND(RTO__39[[#This Row],[Month]]&gt;5,RTO__39[[#This Row],[Month]]&lt;10,RTO__39[[#This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34">
        <v>45615</v>
      </c>
      <c r="B566" s="64">
        <v>11</v>
      </c>
      <c r="C566" s="64">
        <v>2</v>
      </c>
      <c r="D566" s="64">
        <v>13</v>
      </c>
      <c r="E566" s="42">
        <v>-27.0245</v>
      </c>
      <c r="F566" s="64" t="str">
        <f>IF(AND(RTO__39[[#This Row],[Month]]&gt;5,RTO__39[[#This Row],[Month]]&lt;10,RTO__39[[#This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34">
        <v>45615</v>
      </c>
      <c r="B567" s="64">
        <v>11</v>
      </c>
      <c r="C567" s="64">
        <v>2</v>
      </c>
      <c r="D567" s="64">
        <v>14</v>
      </c>
      <c r="E567" s="42">
        <v>-27.150300000000001</v>
      </c>
      <c r="F567" s="64" t="str">
        <f>IF(AND(RTO__39[[#This Row],[Month]]&gt;5,RTO__39[[#This Row],[Month]]&lt;10,RTO__39[[#This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34">
        <v>45615</v>
      </c>
      <c r="B568" s="64">
        <v>11</v>
      </c>
      <c r="C568" s="64">
        <v>2</v>
      </c>
      <c r="D568" s="64">
        <v>15</v>
      </c>
      <c r="E568" s="42">
        <v>4.6249000000000002</v>
      </c>
      <c r="F568" s="64" t="str">
        <f>IF(AND(RTO__39[[#This Row],[Month]]&gt;5,RTO__39[[#This Row],[Month]]&lt;10,RTO__39[[#This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34">
        <v>45615</v>
      </c>
      <c r="B569" s="64">
        <v>11</v>
      </c>
      <c r="C569" s="64">
        <v>2</v>
      </c>
      <c r="D569" s="64">
        <v>16</v>
      </c>
      <c r="E569" s="42">
        <v>25.547899999999998</v>
      </c>
      <c r="F569" s="64" t="str">
        <f>IF(AND(RTO__39[[#This Row],[Month]]&gt;5,RTO__39[[#This Row],[Month]]&lt;10,RTO__39[[#This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34">
        <v>45615</v>
      </c>
      <c r="B570" s="64">
        <v>11</v>
      </c>
      <c r="C570" s="64">
        <v>2</v>
      </c>
      <c r="D570" s="64">
        <v>17</v>
      </c>
      <c r="E570" s="42">
        <v>37.176000000000002</v>
      </c>
      <c r="F570" s="64" t="str">
        <f>IF(AND(RTO__39[[#This Row],[Month]]&gt;5,RTO__39[[#This Row],[Month]]&lt;10,RTO__39[[#This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34">
        <v>45615</v>
      </c>
      <c r="B571" s="64">
        <v>11</v>
      </c>
      <c r="C571" s="64">
        <v>2</v>
      </c>
      <c r="D571" s="64">
        <v>18</v>
      </c>
      <c r="E571" s="42">
        <v>47.428800000000003</v>
      </c>
      <c r="F571" s="64" t="str">
        <f>IF(AND(RTO__39[[#This Row],[Month]]&gt;5,RTO__39[[#This Row],[Month]]&lt;10,RTO__39[[#This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34">
        <v>45615</v>
      </c>
      <c r="B572" s="64">
        <v>11</v>
      </c>
      <c r="C572" s="64">
        <v>2</v>
      </c>
      <c r="D572" s="64">
        <v>19</v>
      </c>
      <c r="E572" s="42">
        <v>35.4786</v>
      </c>
      <c r="F572" s="64" t="str">
        <f>IF(AND(RTO__39[[#This Row],[Month]]&gt;5,RTO__39[[#This Row],[Month]]&lt;10,RTO__39[[#This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34">
        <v>45615</v>
      </c>
      <c r="B573" s="64">
        <v>11</v>
      </c>
      <c r="C573" s="64">
        <v>2</v>
      </c>
      <c r="D573" s="64">
        <v>20</v>
      </c>
      <c r="E573" s="42">
        <v>40.240200000000002</v>
      </c>
      <c r="F573" s="64" t="str">
        <f>IF(AND(RTO__39[[#This Row],[Month]]&gt;5,RTO__39[[#This Row],[Month]]&lt;10,RTO__39[[#This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34">
        <v>45615</v>
      </c>
      <c r="B574" s="64">
        <v>11</v>
      </c>
      <c r="C574" s="64">
        <v>2</v>
      </c>
      <c r="D574" s="64">
        <v>21</v>
      </c>
      <c r="E574" s="42">
        <v>44.461199999999998</v>
      </c>
      <c r="F574" s="64" t="str">
        <f>IF(AND(RTO__39[[#This Row],[Month]]&gt;5,RTO__39[[#This Row],[Month]]&lt;10,RTO__39[[#This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34">
        <v>45615</v>
      </c>
      <c r="B575" s="64">
        <v>11</v>
      </c>
      <c r="C575" s="64">
        <v>2</v>
      </c>
      <c r="D575" s="64">
        <v>22</v>
      </c>
      <c r="E575" s="42">
        <v>35.660200000000003</v>
      </c>
      <c r="F575" s="64" t="str">
        <f>IF(AND(RTO__39[[#This Row],[Month]]&gt;5,RTO__39[[#This Row],[Month]]&lt;10,RTO__39[[#This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34">
        <v>45615</v>
      </c>
      <c r="B576" s="64">
        <v>11</v>
      </c>
      <c r="C576" s="64">
        <v>2</v>
      </c>
      <c r="D576" s="64">
        <v>23</v>
      </c>
      <c r="E576" s="42">
        <v>7.6802000000000001</v>
      </c>
      <c r="F576" s="64" t="str">
        <f>IF(AND(RTO__39[[#This Row],[Month]]&gt;5,RTO__39[[#This Row],[Month]]&lt;10,RTO__39[[#This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34">
        <v>45615</v>
      </c>
      <c r="B577" s="64">
        <v>11</v>
      </c>
      <c r="C577" s="64">
        <v>2</v>
      </c>
      <c r="D577" s="64">
        <v>24</v>
      </c>
      <c r="E577" s="42">
        <v>27.924700000000001</v>
      </c>
      <c r="F577" s="64" t="str">
        <f>IF(AND(RTO__39[[#This Row],[Month]]&gt;5,RTO__39[[#This Row],[Month]]&lt;10,RTO__39[[#This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34">
        <v>45616</v>
      </c>
      <c r="B578" s="64">
        <v>11</v>
      </c>
      <c r="C578" s="64">
        <v>3</v>
      </c>
      <c r="D578" s="64">
        <v>1</v>
      </c>
      <c r="E578" s="42">
        <v>31.3459</v>
      </c>
      <c r="F578" s="64" t="str">
        <f>IF(AND(RTO__39[[#This Row],[Month]]&gt;5,RTO__39[[#This Row],[Month]]&lt;10,RTO__39[[#This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34">
        <v>45616</v>
      </c>
      <c r="B579" s="64">
        <v>11</v>
      </c>
      <c r="C579" s="64">
        <v>3</v>
      </c>
      <c r="D579" s="64">
        <v>2</v>
      </c>
      <c r="E579" s="42">
        <v>29.9861</v>
      </c>
      <c r="F579" s="64" t="str">
        <f>IF(AND(RTO__39[[#This Row],[Month]]&gt;5,RTO__39[[#This Row],[Month]]&lt;10,RTO__39[[#This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34">
        <v>45616</v>
      </c>
      <c r="B580" s="64">
        <v>11</v>
      </c>
      <c r="C580" s="64">
        <v>3</v>
      </c>
      <c r="D580" s="64">
        <v>3</v>
      </c>
      <c r="E580" s="42">
        <v>25.280100000000001</v>
      </c>
      <c r="F580" s="64" t="str">
        <f>IF(AND(RTO__39[[#This Row],[Month]]&gt;5,RTO__39[[#This Row],[Month]]&lt;10,RTO__39[[#This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34">
        <v>45616</v>
      </c>
      <c r="B581" s="64">
        <v>11</v>
      </c>
      <c r="C581" s="64">
        <v>3</v>
      </c>
      <c r="D581" s="64">
        <v>4</v>
      </c>
      <c r="E581" s="42">
        <v>32.826700000000002</v>
      </c>
      <c r="F581" s="64" t="str">
        <f>IF(AND(RTO__39[[#This Row],[Month]]&gt;5,RTO__39[[#This Row],[Month]]&lt;10,RTO__39[[#This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34">
        <v>45616</v>
      </c>
      <c r="B582" s="64">
        <v>11</v>
      </c>
      <c r="C582" s="64">
        <v>3</v>
      </c>
      <c r="D582" s="64">
        <v>5</v>
      </c>
      <c r="E582" s="42">
        <v>37.924799999999998</v>
      </c>
      <c r="F582" s="64" t="str">
        <f>IF(AND(RTO__39[[#This Row],[Month]]&gt;5,RTO__39[[#This Row],[Month]]&lt;10,RTO__39[[#This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34">
        <v>45616</v>
      </c>
      <c r="B583" s="64">
        <v>11</v>
      </c>
      <c r="C583" s="64">
        <v>3</v>
      </c>
      <c r="D583" s="64">
        <v>6</v>
      </c>
      <c r="E583" s="42">
        <v>39.658000000000001</v>
      </c>
      <c r="F583" s="64" t="str">
        <f>IF(AND(RTO__39[[#This Row],[Month]]&gt;5,RTO__39[[#This Row],[Month]]&lt;10,RTO__39[[#This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34">
        <v>45616</v>
      </c>
      <c r="B584" s="64">
        <v>11</v>
      </c>
      <c r="C584" s="64">
        <v>3</v>
      </c>
      <c r="D584" s="64">
        <v>7</v>
      </c>
      <c r="E584" s="42">
        <v>52.203200000000002</v>
      </c>
      <c r="F584" s="64" t="str">
        <f>IF(AND(RTO__39[[#This Row],[Month]]&gt;5,RTO__39[[#This Row],[Month]]&lt;10,RTO__39[[#This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34">
        <v>45616</v>
      </c>
      <c r="B585" s="64">
        <v>11</v>
      </c>
      <c r="C585" s="64">
        <v>3</v>
      </c>
      <c r="D585" s="64">
        <v>8</v>
      </c>
      <c r="E585" s="42">
        <v>26.610399999999998</v>
      </c>
      <c r="F585" s="64" t="str">
        <f>IF(AND(RTO__39[[#This Row],[Month]]&gt;5,RTO__39[[#This Row],[Month]]&lt;10,RTO__39[[#This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34">
        <v>45616</v>
      </c>
      <c r="B586" s="64">
        <v>11</v>
      </c>
      <c r="C586" s="64">
        <v>3</v>
      </c>
      <c r="D586" s="64">
        <v>9</v>
      </c>
      <c r="E586" s="42">
        <v>11.1631</v>
      </c>
      <c r="F586" s="64" t="str">
        <f>IF(AND(RTO__39[[#This Row],[Month]]&gt;5,RTO__39[[#This Row],[Month]]&lt;10,RTO__39[[#This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34">
        <v>45616</v>
      </c>
      <c r="B587" s="64">
        <v>11</v>
      </c>
      <c r="C587" s="64">
        <v>3</v>
      </c>
      <c r="D587" s="64">
        <v>10</v>
      </c>
      <c r="E587" s="42">
        <v>10.7173</v>
      </c>
      <c r="F587" s="64" t="str">
        <f>IF(AND(RTO__39[[#This Row],[Month]]&gt;5,RTO__39[[#This Row],[Month]]&lt;10,RTO__39[[#This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34">
        <v>45616</v>
      </c>
      <c r="B588" s="64">
        <v>11</v>
      </c>
      <c r="C588" s="64">
        <v>3</v>
      </c>
      <c r="D588" s="64">
        <v>11</v>
      </c>
      <c r="E588" s="42">
        <v>14.0716</v>
      </c>
      <c r="F588" s="64" t="str">
        <f>IF(AND(RTO__39[[#This Row],[Month]]&gt;5,RTO__39[[#This Row],[Month]]&lt;10,RTO__39[[#This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34">
        <v>45616</v>
      </c>
      <c r="B589" s="64">
        <v>11</v>
      </c>
      <c r="C589" s="64">
        <v>3</v>
      </c>
      <c r="D589" s="64">
        <v>12</v>
      </c>
      <c r="E589" s="42">
        <v>11.787000000000001</v>
      </c>
      <c r="F589" s="64" t="str">
        <f>IF(AND(RTO__39[[#This Row],[Month]]&gt;5,RTO__39[[#This Row],[Month]]&lt;10,RTO__39[[#This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34">
        <v>45616</v>
      </c>
      <c r="B590" s="64">
        <v>11</v>
      </c>
      <c r="C590" s="64">
        <v>3</v>
      </c>
      <c r="D590" s="64">
        <v>13</v>
      </c>
      <c r="E590" s="42">
        <v>9.4608000000000008</v>
      </c>
      <c r="F590" s="64" t="str">
        <f>IF(AND(RTO__39[[#This Row],[Month]]&gt;5,RTO__39[[#This Row],[Month]]&lt;10,RTO__39[[#This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34">
        <v>45616</v>
      </c>
      <c r="B591" s="64">
        <v>11</v>
      </c>
      <c r="C591" s="64">
        <v>3</v>
      </c>
      <c r="D591" s="64">
        <v>14</v>
      </c>
      <c r="E591" s="42">
        <v>11.225899999999999</v>
      </c>
      <c r="F591" s="64" t="str">
        <f>IF(AND(RTO__39[[#This Row],[Month]]&gt;5,RTO__39[[#This Row],[Month]]&lt;10,RTO__39[[#This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34">
        <v>45616</v>
      </c>
      <c r="B592" s="64">
        <v>11</v>
      </c>
      <c r="C592" s="64">
        <v>3</v>
      </c>
      <c r="D592" s="64">
        <v>15</v>
      </c>
      <c r="E592" s="42">
        <v>3.0966999999999998</v>
      </c>
      <c r="F592" s="64" t="str">
        <f>IF(AND(RTO__39[[#This Row],[Month]]&gt;5,RTO__39[[#This Row],[Month]]&lt;10,RTO__39[[#This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34">
        <v>45616</v>
      </c>
      <c r="B593" s="64">
        <v>11</v>
      </c>
      <c r="C593" s="64">
        <v>3</v>
      </c>
      <c r="D593" s="64">
        <v>16</v>
      </c>
      <c r="E593" s="42">
        <v>29.804200000000002</v>
      </c>
      <c r="F593" s="64" t="str">
        <f>IF(AND(RTO__39[[#This Row],[Month]]&gt;5,RTO__39[[#This Row],[Month]]&lt;10,RTO__39[[#This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34">
        <v>45616</v>
      </c>
      <c r="B594" s="64">
        <v>11</v>
      </c>
      <c r="C594" s="64">
        <v>3</v>
      </c>
      <c r="D594" s="64">
        <v>17</v>
      </c>
      <c r="E594" s="42">
        <v>42.214500000000001</v>
      </c>
      <c r="F594" s="64" t="str">
        <f>IF(AND(RTO__39[[#This Row],[Month]]&gt;5,RTO__39[[#This Row],[Month]]&lt;10,RTO__39[[#This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34">
        <v>45616</v>
      </c>
      <c r="B595" s="64">
        <v>11</v>
      </c>
      <c r="C595" s="64">
        <v>3</v>
      </c>
      <c r="D595" s="64">
        <v>18</v>
      </c>
      <c r="E595" s="42">
        <v>42.9435</v>
      </c>
      <c r="F595" s="64" t="str">
        <f>IF(AND(RTO__39[[#This Row],[Month]]&gt;5,RTO__39[[#This Row],[Month]]&lt;10,RTO__39[[#This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34">
        <v>45616</v>
      </c>
      <c r="B596" s="64">
        <v>11</v>
      </c>
      <c r="C596" s="64">
        <v>3</v>
      </c>
      <c r="D596" s="64">
        <v>19</v>
      </c>
      <c r="E596" s="42">
        <v>33.179000000000002</v>
      </c>
      <c r="F596" s="64" t="str">
        <f>IF(AND(RTO__39[[#This Row],[Month]]&gt;5,RTO__39[[#This Row],[Month]]&lt;10,RTO__39[[#This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34">
        <v>45616</v>
      </c>
      <c r="B597" s="64">
        <v>11</v>
      </c>
      <c r="C597" s="64">
        <v>3</v>
      </c>
      <c r="D597" s="64">
        <v>20</v>
      </c>
      <c r="E597" s="42">
        <v>35.4758</v>
      </c>
      <c r="F597" s="64" t="str">
        <f>IF(AND(RTO__39[[#This Row],[Month]]&gt;5,RTO__39[[#This Row],[Month]]&lt;10,RTO__39[[#This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34">
        <v>45616</v>
      </c>
      <c r="B598" s="64">
        <v>11</v>
      </c>
      <c r="C598" s="64">
        <v>3</v>
      </c>
      <c r="D598" s="64">
        <v>21</v>
      </c>
      <c r="E598" s="42">
        <v>39.369300000000003</v>
      </c>
      <c r="F598" s="64" t="str">
        <f>IF(AND(RTO__39[[#This Row],[Month]]&gt;5,RTO__39[[#This Row],[Month]]&lt;10,RTO__39[[#This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34">
        <v>45616</v>
      </c>
      <c r="B599" s="64">
        <v>11</v>
      </c>
      <c r="C599" s="64">
        <v>3</v>
      </c>
      <c r="D599" s="64">
        <v>22</v>
      </c>
      <c r="E599" s="42">
        <v>35.89</v>
      </c>
      <c r="F599" s="64" t="str">
        <f>IF(AND(RTO__39[[#This Row],[Month]]&gt;5,RTO__39[[#This Row],[Month]]&lt;10,RTO__39[[#This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34">
        <v>45616</v>
      </c>
      <c r="B600" s="64">
        <v>11</v>
      </c>
      <c r="C600" s="64">
        <v>3</v>
      </c>
      <c r="D600" s="64">
        <v>23</v>
      </c>
      <c r="E600" s="42">
        <v>39.461300000000001</v>
      </c>
      <c r="F600" s="64" t="str">
        <f>IF(AND(RTO__39[[#This Row],[Month]]&gt;5,RTO__39[[#This Row],[Month]]&lt;10,RTO__39[[#This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34">
        <v>45616</v>
      </c>
      <c r="B601" s="64">
        <v>11</v>
      </c>
      <c r="C601" s="64">
        <v>3</v>
      </c>
      <c r="D601" s="64">
        <v>24</v>
      </c>
      <c r="E601" s="42">
        <v>30.8353</v>
      </c>
      <c r="F601" s="64" t="str">
        <f>IF(AND(RTO__39[[#This Row],[Month]]&gt;5,RTO__39[[#This Row],[Month]]&lt;10,RTO__39[[#This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34">
        <v>45617</v>
      </c>
      <c r="B602" s="64">
        <v>11</v>
      </c>
      <c r="C602" s="64">
        <v>4</v>
      </c>
      <c r="D602" s="64">
        <v>1</v>
      </c>
      <c r="E602" s="42">
        <v>42.962200000000003</v>
      </c>
      <c r="F602" s="64" t="str">
        <f>IF(AND(RTO__39[[#This Row],[Month]]&gt;5,RTO__39[[#This Row],[Month]]&lt;10,RTO__39[[#This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34">
        <v>45617</v>
      </c>
      <c r="B603" s="64">
        <v>11</v>
      </c>
      <c r="C603" s="64">
        <v>4</v>
      </c>
      <c r="D603" s="64">
        <v>2</v>
      </c>
      <c r="E603" s="42">
        <v>42.426400000000001</v>
      </c>
      <c r="F603" s="64" t="str">
        <f>IF(AND(RTO__39[[#This Row],[Month]]&gt;5,RTO__39[[#This Row],[Month]]&lt;10,RTO__39[[#This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34">
        <v>45617</v>
      </c>
      <c r="B604" s="64">
        <v>11</v>
      </c>
      <c r="C604" s="64">
        <v>4</v>
      </c>
      <c r="D604" s="64">
        <v>3</v>
      </c>
      <c r="E604" s="42">
        <v>41.520099999999999</v>
      </c>
      <c r="F604" s="64" t="str">
        <f>IF(AND(RTO__39[[#This Row],[Month]]&gt;5,RTO__39[[#This Row],[Month]]&lt;10,RTO__39[[#This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34">
        <v>45617</v>
      </c>
      <c r="B605" s="64">
        <v>11</v>
      </c>
      <c r="C605" s="64">
        <v>4</v>
      </c>
      <c r="D605" s="64">
        <v>4</v>
      </c>
      <c r="E605" s="42">
        <v>41.220199999999998</v>
      </c>
      <c r="F605" s="64" t="str">
        <f>IF(AND(RTO__39[[#This Row],[Month]]&gt;5,RTO__39[[#This Row],[Month]]&lt;10,RTO__39[[#This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34">
        <v>45617</v>
      </c>
      <c r="B606" s="64">
        <v>11</v>
      </c>
      <c r="C606" s="64">
        <v>4</v>
      </c>
      <c r="D606" s="64">
        <v>5</v>
      </c>
      <c r="E606" s="42">
        <v>42.747100000000003</v>
      </c>
      <c r="F606" s="64" t="str">
        <f>IF(AND(RTO__39[[#This Row],[Month]]&gt;5,RTO__39[[#This Row],[Month]]&lt;10,RTO__39[[#This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34">
        <v>45617</v>
      </c>
      <c r="B607" s="64">
        <v>11</v>
      </c>
      <c r="C607" s="64">
        <v>4</v>
      </c>
      <c r="D607" s="64">
        <v>6</v>
      </c>
      <c r="E607" s="42">
        <v>52.5839</v>
      </c>
      <c r="F607" s="64" t="str">
        <f>IF(AND(RTO__39[[#This Row],[Month]]&gt;5,RTO__39[[#This Row],[Month]]&lt;10,RTO__39[[#This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34">
        <v>45617</v>
      </c>
      <c r="B608" s="64">
        <v>11</v>
      </c>
      <c r="C608" s="64">
        <v>4</v>
      </c>
      <c r="D608" s="64">
        <v>7</v>
      </c>
      <c r="E608" s="42">
        <v>69.416200000000003</v>
      </c>
      <c r="F608" s="64" t="str">
        <f>IF(AND(RTO__39[[#This Row],[Month]]&gt;5,RTO__39[[#This Row],[Month]]&lt;10,RTO__39[[#This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34">
        <v>45617</v>
      </c>
      <c r="B609" s="64">
        <v>11</v>
      </c>
      <c r="C609" s="64">
        <v>4</v>
      </c>
      <c r="D609" s="64">
        <v>8</v>
      </c>
      <c r="E609" s="42">
        <v>29.379100000000001</v>
      </c>
      <c r="F609" s="64" t="str">
        <f>IF(AND(RTO__39[[#This Row],[Month]]&gt;5,RTO__39[[#This Row],[Month]]&lt;10,RTO__39[[#This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34">
        <v>45617</v>
      </c>
      <c r="B610" s="64">
        <v>11</v>
      </c>
      <c r="C610" s="64">
        <v>4</v>
      </c>
      <c r="D610" s="64">
        <v>9</v>
      </c>
      <c r="E610" s="42">
        <v>17.310199999999998</v>
      </c>
      <c r="F610" s="64" t="str">
        <f>IF(AND(RTO__39[[#This Row],[Month]]&gt;5,RTO__39[[#This Row],[Month]]&lt;10,RTO__39[[#This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34">
        <v>45617</v>
      </c>
      <c r="B611" s="64">
        <v>11</v>
      </c>
      <c r="C611" s="64">
        <v>4</v>
      </c>
      <c r="D611" s="64">
        <v>10</v>
      </c>
      <c r="E611" s="42">
        <v>15.1113</v>
      </c>
      <c r="F611" s="64" t="str">
        <f>IF(AND(RTO__39[[#This Row],[Month]]&gt;5,RTO__39[[#This Row],[Month]]&lt;10,RTO__39[[#This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34">
        <v>45617</v>
      </c>
      <c r="B612" s="64">
        <v>11</v>
      </c>
      <c r="C612" s="64">
        <v>4</v>
      </c>
      <c r="D612" s="64">
        <v>11</v>
      </c>
      <c r="E612" s="42">
        <v>19.0441</v>
      </c>
      <c r="F612" s="64" t="str">
        <f>IF(AND(RTO__39[[#This Row],[Month]]&gt;5,RTO__39[[#This Row],[Month]]&lt;10,RTO__39[[#This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34">
        <v>45617</v>
      </c>
      <c r="B613" s="64">
        <v>11</v>
      </c>
      <c r="C613" s="64">
        <v>4</v>
      </c>
      <c r="D613" s="64">
        <v>12</v>
      </c>
      <c r="E613" s="42">
        <v>20.135000000000002</v>
      </c>
      <c r="F613" s="64" t="str">
        <f>IF(AND(RTO__39[[#This Row],[Month]]&gt;5,RTO__39[[#This Row],[Month]]&lt;10,RTO__39[[#This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34">
        <v>45617</v>
      </c>
      <c r="B614" s="64">
        <v>11</v>
      </c>
      <c r="C614" s="64">
        <v>4</v>
      </c>
      <c r="D614" s="64">
        <v>13</v>
      </c>
      <c r="E614" s="42">
        <v>21.898599999999998</v>
      </c>
      <c r="F614" s="64" t="str">
        <f>IF(AND(RTO__39[[#This Row],[Month]]&gt;5,RTO__39[[#This Row],[Month]]&lt;10,RTO__39[[#This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34">
        <v>45617</v>
      </c>
      <c r="B615" s="64">
        <v>11</v>
      </c>
      <c r="C615" s="64">
        <v>4</v>
      </c>
      <c r="D615" s="64">
        <v>14</v>
      </c>
      <c r="E615" s="42">
        <v>19.264099999999999</v>
      </c>
      <c r="F615" s="64" t="str">
        <f>IF(AND(RTO__39[[#This Row],[Month]]&gt;5,RTO__39[[#This Row],[Month]]&lt;10,RTO__39[[#This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34">
        <v>45617</v>
      </c>
      <c r="B616" s="64">
        <v>11</v>
      </c>
      <c r="C616" s="64">
        <v>4</v>
      </c>
      <c r="D616" s="64">
        <v>15</v>
      </c>
      <c r="E616" s="42">
        <v>13.7768</v>
      </c>
      <c r="F616" s="64" t="str">
        <f>IF(AND(RTO__39[[#This Row],[Month]]&gt;5,RTO__39[[#This Row],[Month]]&lt;10,RTO__39[[#This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34">
        <v>45617</v>
      </c>
      <c r="B617" s="64">
        <v>11</v>
      </c>
      <c r="C617" s="64">
        <v>4</v>
      </c>
      <c r="D617" s="64">
        <v>16</v>
      </c>
      <c r="E617" s="42">
        <v>24.371200000000002</v>
      </c>
      <c r="F617" s="64" t="str">
        <f>IF(AND(RTO__39[[#This Row],[Month]]&gt;5,RTO__39[[#This Row],[Month]]&lt;10,RTO__39[[#This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34">
        <v>45617</v>
      </c>
      <c r="B618" s="64">
        <v>11</v>
      </c>
      <c r="C618" s="64">
        <v>4</v>
      </c>
      <c r="D618" s="64">
        <v>17</v>
      </c>
      <c r="E618" s="42">
        <v>46.874699999999997</v>
      </c>
      <c r="F618" s="64" t="str">
        <f>IF(AND(RTO__39[[#This Row],[Month]]&gt;5,RTO__39[[#This Row],[Month]]&lt;10,RTO__39[[#This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34">
        <v>45617</v>
      </c>
      <c r="B619" s="64">
        <v>11</v>
      </c>
      <c r="C619" s="64">
        <v>4</v>
      </c>
      <c r="D619" s="64">
        <v>18</v>
      </c>
      <c r="E619" s="42">
        <v>42.476199999999999</v>
      </c>
      <c r="F619" s="64" t="str">
        <f>IF(AND(RTO__39[[#This Row],[Month]]&gt;5,RTO__39[[#This Row],[Month]]&lt;10,RTO__39[[#This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34">
        <v>45617</v>
      </c>
      <c r="B620" s="64">
        <v>11</v>
      </c>
      <c r="C620" s="64">
        <v>4</v>
      </c>
      <c r="D620" s="64">
        <v>19</v>
      </c>
      <c r="E620" s="42">
        <v>37.934199999999997</v>
      </c>
      <c r="F620" s="64" t="str">
        <f>IF(AND(RTO__39[[#This Row],[Month]]&gt;5,RTO__39[[#This Row],[Month]]&lt;10,RTO__39[[#This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34">
        <v>45617</v>
      </c>
      <c r="B621" s="64">
        <v>11</v>
      </c>
      <c r="C621" s="64">
        <v>4</v>
      </c>
      <c r="D621" s="64">
        <v>20</v>
      </c>
      <c r="E621" s="42">
        <v>37.306199999999997</v>
      </c>
      <c r="F621" s="64" t="str">
        <f>IF(AND(RTO__39[[#This Row],[Month]]&gt;5,RTO__39[[#This Row],[Month]]&lt;10,RTO__39[[#This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34">
        <v>45617</v>
      </c>
      <c r="B622" s="64">
        <v>11</v>
      </c>
      <c r="C622" s="64">
        <v>4</v>
      </c>
      <c r="D622" s="64">
        <v>21</v>
      </c>
      <c r="E622" s="42">
        <v>40.54</v>
      </c>
      <c r="F622" s="64" t="str">
        <f>IF(AND(RTO__39[[#This Row],[Month]]&gt;5,RTO__39[[#This Row],[Month]]&lt;10,RTO__39[[#This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34">
        <v>45617</v>
      </c>
      <c r="B623" s="64">
        <v>11</v>
      </c>
      <c r="C623" s="64">
        <v>4</v>
      </c>
      <c r="D623" s="64">
        <v>22</v>
      </c>
      <c r="E623" s="42">
        <v>38.985399999999998</v>
      </c>
      <c r="F623" s="64" t="str">
        <f>IF(AND(RTO__39[[#This Row],[Month]]&gt;5,RTO__39[[#This Row],[Month]]&lt;10,RTO__39[[#This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34">
        <v>45617</v>
      </c>
      <c r="B624" s="64">
        <v>11</v>
      </c>
      <c r="C624" s="64">
        <v>4</v>
      </c>
      <c r="D624" s="64">
        <v>23</v>
      </c>
      <c r="E624" s="42">
        <v>38.8172</v>
      </c>
      <c r="F624" s="64" t="str">
        <f>IF(AND(RTO__39[[#This Row],[Month]]&gt;5,RTO__39[[#This Row],[Month]]&lt;10,RTO__39[[#This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34">
        <v>45617</v>
      </c>
      <c r="B625" s="64">
        <v>11</v>
      </c>
      <c r="C625" s="64">
        <v>4</v>
      </c>
      <c r="D625" s="64">
        <v>24</v>
      </c>
      <c r="E625" s="42">
        <v>40.855600000000003</v>
      </c>
      <c r="F625" s="64" t="str">
        <f>IF(AND(RTO__39[[#This Row],[Month]]&gt;5,RTO__39[[#This Row],[Month]]&lt;10,RTO__39[[#This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34">
        <v>45618</v>
      </c>
      <c r="B626" s="64">
        <v>11</v>
      </c>
      <c r="C626" s="64">
        <v>5</v>
      </c>
      <c r="D626" s="64">
        <v>1</v>
      </c>
      <c r="E626" s="42">
        <v>38.759</v>
      </c>
      <c r="F626" s="64" t="str">
        <f>IF(AND(RTO__39[[#This Row],[Month]]&gt;5,RTO__39[[#This Row],[Month]]&lt;10,RTO__39[[#This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34">
        <v>45618</v>
      </c>
      <c r="B627" s="64">
        <v>11</v>
      </c>
      <c r="C627" s="64">
        <v>5</v>
      </c>
      <c r="D627" s="64">
        <v>2</v>
      </c>
      <c r="E627" s="42">
        <v>37.519300000000001</v>
      </c>
      <c r="F627" s="64" t="str">
        <f>IF(AND(RTO__39[[#This Row],[Month]]&gt;5,RTO__39[[#This Row],[Month]]&lt;10,RTO__39[[#This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34">
        <v>45618</v>
      </c>
      <c r="B628" s="64">
        <v>11</v>
      </c>
      <c r="C628" s="64">
        <v>5</v>
      </c>
      <c r="D628" s="64">
        <v>3</v>
      </c>
      <c r="E628" s="42">
        <v>37.500300000000003</v>
      </c>
      <c r="F628" s="64" t="str">
        <f>IF(AND(RTO__39[[#This Row],[Month]]&gt;5,RTO__39[[#This Row],[Month]]&lt;10,RTO__39[[#This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34">
        <v>45618</v>
      </c>
      <c r="B629" s="64">
        <v>11</v>
      </c>
      <c r="C629" s="64">
        <v>5</v>
      </c>
      <c r="D629" s="64">
        <v>4</v>
      </c>
      <c r="E629" s="42">
        <v>39.9998</v>
      </c>
      <c r="F629" s="64" t="str">
        <f>IF(AND(RTO__39[[#This Row],[Month]]&gt;5,RTO__39[[#This Row],[Month]]&lt;10,RTO__39[[#This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34">
        <v>45618</v>
      </c>
      <c r="B630" s="64">
        <v>11</v>
      </c>
      <c r="C630" s="64">
        <v>5</v>
      </c>
      <c r="D630" s="64">
        <v>5</v>
      </c>
      <c r="E630" s="42">
        <v>39.285600000000002</v>
      </c>
      <c r="F630" s="64" t="str">
        <f>IF(AND(RTO__39[[#This Row],[Month]]&gt;5,RTO__39[[#This Row],[Month]]&lt;10,RTO__39[[#This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34">
        <v>45618</v>
      </c>
      <c r="B631" s="64">
        <v>11</v>
      </c>
      <c r="C631" s="64">
        <v>5</v>
      </c>
      <c r="D631" s="64">
        <v>6</v>
      </c>
      <c r="E631" s="42">
        <v>37.372799999999998</v>
      </c>
      <c r="F631" s="64" t="str">
        <f>IF(AND(RTO__39[[#This Row],[Month]]&gt;5,RTO__39[[#This Row],[Month]]&lt;10,RTO__39[[#This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34">
        <v>45618</v>
      </c>
      <c r="B632" s="64">
        <v>11</v>
      </c>
      <c r="C632" s="64">
        <v>5</v>
      </c>
      <c r="D632" s="64">
        <v>7</v>
      </c>
      <c r="E632" s="42">
        <v>42.023800000000001</v>
      </c>
      <c r="F632" s="64" t="str">
        <f>IF(AND(RTO__39[[#This Row],[Month]]&gt;5,RTO__39[[#This Row],[Month]]&lt;10,RTO__39[[#This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34">
        <v>45618</v>
      </c>
      <c r="B633" s="64">
        <v>11</v>
      </c>
      <c r="C633" s="64">
        <v>5</v>
      </c>
      <c r="D633" s="64">
        <v>8</v>
      </c>
      <c r="E633" s="42">
        <v>26.773599999999998</v>
      </c>
      <c r="F633" s="64" t="str">
        <f>IF(AND(RTO__39[[#This Row],[Month]]&gt;5,RTO__39[[#This Row],[Month]]&lt;10,RTO__39[[#This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34">
        <v>45618</v>
      </c>
      <c r="B634" s="64">
        <v>11</v>
      </c>
      <c r="C634" s="64">
        <v>5</v>
      </c>
      <c r="D634" s="64">
        <v>9</v>
      </c>
      <c r="E634" s="42">
        <v>20.539100000000001</v>
      </c>
      <c r="F634" s="64" t="str">
        <f>IF(AND(RTO__39[[#This Row],[Month]]&gt;5,RTO__39[[#This Row],[Month]]&lt;10,RTO__39[[#This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34">
        <v>45618</v>
      </c>
      <c r="B635" s="64">
        <v>11</v>
      </c>
      <c r="C635" s="64">
        <v>5</v>
      </c>
      <c r="D635" s="64">
        <v>10</v>
      </c>
      <c r="E635" s="42">
        <v>22.408899999999999</v>
      </c>
      <c r="F635" s="64" t="str">
        <f>IF(AND(RTO__39[[#This Row],[Month]]&gt;5,RTO__39[[#This Row],[Month]]&lt;10,RTO__39[[#This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34">
        <v>45618</v>
      </c>
      <c r="B636" s="64">
        <v>11</v>
      </c>
      <c r="C636" s="64">
        <v>5</v>
      </c>
      <c r="D636" s="64">
        <v>11</v>
      </c>
      <c r="E636" s="42">
        <v>23.6007</v>
      </c>
      <c r="F636" s="64" t="str">
        <f>IF(AND(RTO__39[[#This Row],[Month]]&gt;5,RTO__39[[#This Row],[Month]]&lt;10,RTO__39[[#This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34">
        <v>45618</v>
      </c>
      <c r="B637" s="64">
        <v>11</v>
      </c>
      <c r="C637" s="64">
        <v>5</v>
      </c>
      <c r="D637" s="64">
        <v>12</v>
      </c>
      <c r="E637" s="42">
        <v>22.357900000000001</v>
      </c>
      <c r="F637" s="64" t="str">
        <f>IF(AND(RTO__39[[#This Row],[Month]]&gt;5,RTO__39[[#This Row],[Month]]&lt;10,RTO__39[[#This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34">
        <v>45618</v>
      </c>
      <c r="B638" s="64">
        <v>11</v>
      </c>
      <c r="C638" s="64">
        <v>5</v>
      </c>
      <c r="D638" s="64">
        <v>13</v>
      </c>
      <c r="E638" s="42">
        <v>21.791699999999999</v>
      </c>
      <c r="F638" s="64" t="str">
        <f>IF(AND(RTO__39[[#This Row],[Month]]&gt;5,RTO__39[[#This Row],[Month]]&lt;10,RTO__39[[#This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34">
        <v>45618</v>
      </c>
      <c r="B639" s="64">
        <v>11</v>
      </c>
      <c r="C639" s="64">
        <v>5</v>
      </c>
      <c r="D639" s="64">
        <v>14</v>
      </c>
      <c r="E639" s="42">
        <v>13.698700000000001</v>
      </c>
      <c r="F639" s="64" t="str">
        <f>IF(AND(RTO__39[[#This Row],[Month]]&gt;5,RTO__39[[#This Row],[Month]]&lt;10,RTO__39[[#This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34">
        <v>45618</v>
      </c>
      <c r="B640" s="64">
        <v>11</v>
      </c>
      <c r="C640" s="64">
        <v>5</v>
      </c>
      <c r="D640" s="64">
        <v>15</v>
      </c>
      <c r="E640" s="42">
        <v>0.97240000000000004</v>
      </c>
      <c r="F640" s="64" t="str">
        <f>IF(AND(RTO__39[[#This Row],[Month]]&gt;5,RTO__39[[#This Row],[Month]]&lt;10,RTO__39[[#This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34">
        <v>45618</v>
      </c>
      <c r="B641" s="64">
        <v>11</v>
      </c>
      <c r="C641" s="64">
        <v>5</v>
      </c>
      <c r="D641" s="64">
        <v>16</v>
      </c>
      <c r="E641" s="42">
        <v>35.670400000000001</v>
      </c>
      <c r="F641" s="64" t="str">
        <f>IF(AND(RTO__39[[#This Row],[Month]]&gt;5,RTO__39[[#This Row],[Month]]&lt;10,RTO__39[[#This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34">
        <v>45618</v>
      </c>
      <c r="B642" s="64">
        <v>11</v>
      </c>
      <c r="C642" s="64">
        <v>5</v>
      </c>
      <c r="D642" s="64">
        <v>17</v>
      </c>
      <c r="E642" s="42">
        <v>40.441299999999998</v>
      </c>
      <c r="F642" s="64" t="str">
        <f>IF(AND(RTO__39[[#This Row],[Month]]&gt;5,RTO__39[[#This Row],[Month]]&lt;10,RTO__39[[#This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34">
        <v>45618</v>
      </c>
      <c r="B643" s="64">
        <v>11</v>
      </c>
      <c r="C643" s="64">
        <v>5</v>
      </c>
      <c r="D643" s="64">
        <v>18</v>
      </c>
      <c r="E643" s="42">
        <v>43.133000000000003</v>
      </c>
      <c r="F643" s="64" t="str">
        <f>IF(AND(RTO__39[[#This Row],[Month]]&gt;5,RTO__39[[#This Row],[Month]]&lt;10,RTO__39[[#This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34">
        <v>45618</v>
      </c>
      <c r="B644" s="64">
        <v>11</v>
      </c>
      <c r="C644" s="64">
        <v>5</v>
      </c>
      <c r="D644" s="64">
        <v>19</v>
      </c>
      <c r="E644" s="42">
        <v>40.540900000000001</v>
      </c>
      <c r="F644" s="64" t="str">
        <f>IF(AND(RTO__39[[#This Row],[Month]]&gt;5,RTO__39[[#This Row],[Month]]&lt;10,RTO__39[[#This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34">
        <v>45618</v>
      </c>
      <c r="B645" s="64">
        <v>11</v>
      </c>
      <c r="C645" s="64">
        <v>5</v>
      </c>
      <c r="D645" s="64">
        <v>20</v>
      </c>
      <c r="E645" s="42">
        <v>38.567700000000002</v>
      </c>
      <c r="F645" s="64" t="str">
        <f>IF(AND(RTO__39[[#This Row],[Month]]&gt;5,RTO__39[[#This Row],[Month]]&lt;10,RTO__39[[#This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34">
        <v>45618</v>
      </c>
      <c r="B646" s="64">
        <v>11</v>
      </c>
      <c r="C646" s="64">
        <v>5</v>
      </c>
      <c r="D646" s="64">
        <v>21</v>
      </c>
      <c r="E646" s="42">
        <v>39.235300000000002</v>
      </c>
      <c r="F646" s="64" t="str">
        <f>IF(AND(RTO__39[[#This Row],[Month]]&gt;5,RTO__39[[#This Row],[Month]]&lt;10,RTO__39[[#This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34">
        <v>45618</v>
      </c>
      <c r="B647" s="64">
        <v>11</v>
      </c>
      <c r="C647" s="64">
        <v>5</v>
      </c>
      <c r="D647" s="64">
        <v>22</v>
      </c>
      <c r="E647" s="42">
        <v>37.152200000000001</v>
      </c>
      <c r="F647" s="64" t="str">
        <f>IF(AND(RTO__39[[#This Row],[Month]]&gt;5,RTO__39[[#This Row],[Month]]&lt;10,RTO__39[[#This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34">
        <v>45618</v>
      </c>
      <c r="B648" s="64">
        <v>11</v>
      </c>
      <c r="C648" s="64">
        <v>5</v>
      </c>
      <c r="D648" s="64">
        <v>23</v>
      </c>
      <c r="E648" s="42">
        <v>35.417299999999997</v>
      </c>
      <c r="F648" s="64" t="str">
        <f>IF(AND(RTO__39[[#This Row],[Month]]&gt;5,RTO__39[[#This Row],[Month]]&lt;10,RTO__39[[#This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34">
        <v>45618</v>
      </c>
      <c r="B649" s="64">
        <v>11</v>
      </c>
      <c r="C649" s="64">
        <v>5</v>
      </c>
      <c r="D649" s="64">
        <v>24</v>
      </c>
      <c r="E649" s="42">
        <v>36.885399999999997</v>
      </c>
      <c r="F649" s="64" t="str">
        <f>IF(AND(RTO__39[[#This Row],[Month]]&gt;5,RTO__39[[#This Row],[Month]]&lt;10,RTO__39[[#This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34">
        <v>45619</v>
      </c>
      <c r="B650" s="64">
        <v>11</v>
      </c>
      <c r="C650" s="64">
        <v>6</v>
      </c>
      <c r="D650" s="64">
        <v>1</v>
      </c>
      <c r="E650" s="42">
        <v>38.819699999999997</v>
      </c>
      <c r="F650" s="64" t="str">
        <f>IF(AND(RTO__39[[#This Row],[Month]]&gt;5,RTO__39[[#This Row],[Month]]&lt;10,RTO__39[[#This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34">
        <v>45619</v>
      </c>
      <c r="B651" s="64">
        <v>11</v>
      </c>
      <c r="C651" s="64">
        <v>6</v>
      </c>
      <c r="D651" s="64">
        <v>2</v>
      </c>
      <c r="E651" s="42">
        <v>40.3673</v>
      </c>
      <c r="F651" s="64" t="str">
        <f>IF(AND(RTO__39[[#This Row],[Month]]&gt;5,RTO__39[[#This Row],[Month]]&lt;10,RTO__39[[#This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34">
        <v>45619</v>
      </c>
      <c r="B652" s="64">
        <v>11</v>
      </c>
      <c r="C652" s="64">
        <v>6</v>
      </c>
      <c r="D652" s="64">
        <v>3</v>
      </c>
      <c r="E652" s="42">
        <v>41.321300000000001</v>
      </c>
      <c r="F652" s="64" t="str">
        <f>IF(AND(RTO__39[[#This Row],[Month]]&gt;5,RTO__39[[#This Row],[Month]]&lt;10,RTO__39[[#This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34">
        <v>45619</v>
      </c>
      <c r="B653" s="64">
        <v>11</v>
      </c>
      <c r="C653" s="64">
        <v>6</v>
      </c>
      <c r="D653" s="64">
        <v>4</v>
      </c>
      <c r="E653" s="42">
        <v>41.786999999999999</v>
      </c>
      <c r="F653" s="64" t="str">
        <f>IF(AND(RTO__39[[#This Row],[Month]]&gt;5,RTO__39[[#This Row],[Month]]&lt;10,RTO__39[[#This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34">
        <v>45619</v>
      </c>
      <c r="B654" s="64">
        <v>11</v>
      </c>
      <c r="C654" s="64">
        <v>6</v>
      </c>
      <c r="D654" s="64">
        <v>5</v>
      </c>
      <c r="E654" s="42">
        <v>43.158099999999997</v>
      </c>
      <c r="F654" s="64" t="str">
        <f>IF(AND(RTO__39[[#This Row],[Month]]&gt;5,RTO__39[[#This Row],[Month]]&lt;10,RTO__39[[#This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34">
        <v>45619</v>
      </c>
      <c r="B655" s="64">
        <v>11</v>
      </c>
      <c r="C655" s="64">
        <v>6</v>
      </c>
      <c r="D655" s="64">
        <v>6</v>
      </c>
      <c r="E655" s="42">
        <v>46.922600000000003</v>
      </c>
      <c r="F655" s="64" t="str">
        <f>IF(AND(RTO__39[[#This Row],[Month]]&gt;5,RTO__39[[#This Row],[Month]]&lt;10,RTO__39[[#This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34">
        <v>45619</v>
      </c>
      <c r="B656" s="64">
        <v>11</v>
      </c>
      <c r="C656" s="64">
        <v>6</v>
      </c>
      <c r="D656" s="64">
        <v>7</v>
      </c>
      <c r="E656" s="42">
        <v>38.609499999999997</v>
      </c>
      <c r="F656" s="64" t="str">
        <f>IF(AND(RTO__39[[#This Row],[Month]]&gt;5,RTO__39[[#This Row],[Month]]&lt;10,RTO__39[[#This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34">
        <v>45619</v>
      </c>
      <c r="B657" s="64">
        <v>11</v>
      </c>
      <c r="C657" s="64">
        <v>6</v>
      </c>
      <c r="D657" s="64">
        <v>8</v>
      </c>
      <c r="E657" s="42">
        <v>30.654</v>
      </c>
      <c r="F657" s="64" t="str">
        <f>IF(AND(RTO__39[[#This Row],[Month]]&gt;5,RTO__39[[#This Row],[Month]]&lt;10,RTO__39[[#This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34">
        <v>45619</v>
      </c>
      <c r="B658" s="64">
        <v>11</v>
      </c>
      <c r="C658" s="64">
        <v>6</v>
      </c>
      <c r="D658" s="64">
        <v>9</v>
      </c>
      <c r="E658" s="42">
        <v>18.191199999999998</v>
      </c>
      <c r="F658" s="64" t="str">
        <f>IF(AND(RTO__39[[#This Row],[Month]]&gt;5,RTO__39[[#This Row],[Month]]&lt;10,RTO__39[[#This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34">
        <v>45619</v>
      </c>
      <c r="B659" s="64">
        <v>11</v>
      </c>
      <c r="C659" s="64">
        <v>6</v>
      </c>
      <c r="D659" s="64">
        <v>10</v>
      </c>
      <c r="E659" s="42">
        <v>16.473500000000001</v>
      </c>
      <c r="F659" s="64" t="str">
        <f>IF(AND(RTO__39[[#This Row],[Month]]&gt;5,RTO__39[[#This Row],[Month]]&lt;10,RTO__39[[#This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34">
        <v>45619</v>
      </c>
      <c r="B660" s="64">
        <v>11</v>
      </c>
      <c r="C660" s="64">
        <v>6</v>
      </c>
      <c r="D660" s="64">
        <v>11</v>
      </c>
      <c r="E660" s="42">
        <v>12.553100000000001</v>
      </c>
      <c r="F660" s="64" t="str">
        <f>IF(AND(RTO__39[[#This Row],[Month]]&gt;5,RTO__39[[#This Row],[Month]]&lt;10,RTO__39[[#This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34">
        <v>45619</v>
      </c>
      <c r="B661" s="64">
        <v>11</v>
      </c>
      <c r="C661" s="64">
        <v>6</v>
      </c>
      <c r="D661" s="64">
        <v>12</v>
      </c>
      <c r="E661" s="42">
        <v>5.3234000000000004</v>
      </c>
      <c r="F661" s="64" t="str">
        <f>IF(AND(RTO__39[[#This Row],[Month]]&gt;5,RTO__39[[#This Row],[Month]]&lt;10,RTO__39[[#This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34">
        <v>45619</v>
      </c>
      <c r="B662" s="64">
        <v>11</v>
      </c>
      <c r="C662" s="64">
        <v>6</v>
      </c>
      <c r="D662" s="64">
        <v>13</v>
      </c>
      <c r="E662" s="42">
        <v>-14.5822</v>
      </c>
      <c r="F662" s="64" t="str">
        <f>IF(AND(RTO__39[[#This Row],[Month]]&gt;5,RTO__39[[#This Row],[Month]]&lt;10,RTO__39[[#This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34">
        <v>45619</v>
      </c>
      <c r="B663" s="64">
        <v>11</v>
      </c>
      <c r="C663" s="64">
        <v>6</v>
      </c>
      <c r="D663" s="64">
        <v>14</v>
      </c>
      <c r="E663" s="42">
        <v>-17.6873</v>
      </c>
      <c r="F663" s="64" t="str">
        <f>IF(AND(RTO__39[[#This Row],[Month]]&gt;5,RTO__39[[#This Row],[Month]]&lt;10,RTO__39[[#This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34">
        <v>45619</v>
      </c>
      <c r="B664" s="64">
        <v>11</v>
      </c>
      <c r="C664" s="64">
        <v>6</v>
      </c>
      <c r="D664" s="64">
        <v>15</v>
      </c>
      <c r="E664" s="42">
        <v>-9.6732999999999993</v>
      </c>
      <c r="F664" s="64" t="str">
        <f>IF(AND(RTO__39[[#This Row],[Month]]&gt;5,RTO__39[[#This Row],[Month]]&lt;10,RTO__39[[#This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34">
        <v>45619</v>
      </c>
      <c r="B665" s="64">
        <v>11</v>
      </c>
      <c r="C665" s="64">
        <v>6</v>
      </c>
      <c r="D665" s="64">
        <v>16</v>
      </c>
      <c r="E665" s="42">
        <v>29.543299999999999</v>
      </c>
      <c r="F665" s="64" t="str">
        <f>IF(AND(RTO__39[[#This Row],[Month]]&gt;5,RTO__39[[#This Row],[Month]]&lt;10,RTO__39[[#This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34">
        <v>45619</v>
      </c>
      <c r="B666" s="64">
        <v>11</v>
      </c>
      <c r="C666" s="64">
        <v>6</v>
      </c>
      <c r="D666" s="64">
        <v>17</v>
      </c>
      <c r="E666" s="42">
        <v>26.066700000000001</v>
      </c>
      <c r="F666" s="64" t="str">
        <f>IF(AND(RTO__39[[#This Row],[Month]]&gt;5,RTO__39[[#This Row],[Month]]&lt;10,RTO__39[[#This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34">
        <v>45619</v>
      </c>
      <c r="B667" s="64">
        <v>11</v>
      </c>
      <c r="C667" s="64">
        <v>6</v>
      </c>
      <c r="D667" s="64">
        <v>18</v>
      </c>
      <c r="E667" s="42">
        <v>22.3339</v>
      </c>
      <c r="F667" s="64" t="str">
        <f>IF(AND(RTO__39[[#This Row],[Month]]&gt;5,RTO__39[[#This Row],[Month]]&lt;10,RTO__39[[#This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34">
        <v>45619</v>
      </c>
      <c r="B668" s="64">
        <v>11</v>
      </c>
      <c r="C668" s="64">
        <v>6</v>
      </c>
      <c r="D668" s="64">
        <v>19</v>
      </c>
      <c r="E668" s="42">
        <v>24.336600000000001</v>
      </c>
      <c r="F668" s="64" t="str">
        <f>IF(AND(RTO__39[[#This Row],[Month]]&gt;5,RTO__39[[#This Row],[Month]]&lt;10,RTO__39[[#This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34">
        <v>45619</v>
      </c>
      <c r="B669" s="64">
        <v>11</v>
      </c>
      <c r="C669" s="64">
        <v>6</v>
      </c>
      <c r="D669" s="64">
        <v>20</v>
      </c>
      <c r="E669" s="42">
        <v>33.645099999999999</v>
      </c>
      <c r="F669" s="64" t="str">
        <f>IF(AND(RTO__39[[#This Row],[Month]]&gt;5,RTO__39[[#This Row],[Month]]&lt;10,RTO__39[[#This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34">
        <v>45619</v>
      </c>
      <c r="B670" s="64">
        <v>11</v>
      </c>
      <c r="C670" s="64">
        <v>6</v>
      </c>
      <c r="D670" s="64">
        <v>21</v>
      </c>
      <c r="E670" s="42">
        <v>33.780900000000003</v>
      </c>
      <c r="F670" s="64" t="str">
        <f>IF(AND(RTO__39[[#This Row],[Month]]&gt;5,RTO__39[[#This Row],[Month]]&lt;10,RTO__39[[#This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34">
        <v>45619</v>
      </c>
      <c r="B671" s="64">
        <v>11</v>
      </c>
      <c r="C671" s="64">
        <v>6</v>
      </c>
      <c r="D671" s="64">
        <v>22</v>
      </c>
      <c r="E671" s="42">
        <v>35.0441</v>
      </c>
      <c r="F671" s="64" t="str">
        <f>IF(AND(RTO__39[[#This Row],[Month]]&gt;5,RTO__39[[#This Row],[Month]]&lt;10,RTO__39[[#This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34">
        <v>45619</v>
      </c>
      <c r="B672" s="64">
        <v>11</v>
      </c>
      <c r="C672" s="64">
        <v>6</v>
      </c>
      <c r="D672" s="64">
        <v>23</v>
      </c>
      <c r="E672" s="42">
        <v>30.9177</v>
      </c>
      <c r="F672" s="64" t="str">
        <f>IF(AND(RTO__39[[#This Row],[Month]]&gt;5,RTO__39[[#This Row],[Month]]&lt;10,RTO__39[[#This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34">
        <v>45619</v>
      </c>
      <c r="B673" s="64">
        <v>11</v>
      </c>
      <c r="C673" s="64">
        <v>6</v>
      </c>
      <c r="D673" s="64">
        <v>24</v>
      </c>
      <c r="E673" s="42">
        <v>33.336199999999998</v>
      </c>
      <c r="F673" s="64" t="str">
        <f>IF(AND(RTO__39[[#This Row],[Month]]&gt;5,RTO__39[[#This Row],[Month]]&lt;10,RTO__39[[#This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34">
        <v>45620</v>
      </c>
      <c r="B674" s="64">
        <v>11</v>
      </c>
      <c r="C674" s="64">
        <v>7</v>
      </c>
      <c r="D674" s="64">
        <v>1</v>
      </c>
      <c r="E674" s="42">
        <v>28.554099999999998</v>
      </c>
      <c r="F674" s="64" t="str">
        <f>IF(AND(RTO__39[[#This Row],[Month]]&gt;5,RTO__39[[#This Row],[Month]]&lt;10,RTO__39[[#This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34">
        <v>45620</v>
      </c>
      <c r="B675" s="64">
        <v>11</v>
      </c>
      <c r="C675" s="64">
        <v>7</v>
      </c>
      <c r="D675" s="64">
        <v>2</v>
      </c>
      <c r="E675" s="42">
        <v>27.772500000000001</v>
      </c>
      <c r="F675" s="64" t="str">
        <f>IF(AND(RTO__39[[#This Row],[Month]]&gt;5,RTO__39[[#This Row],[Month]]&lt;10,RTO__39[[#This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34">
        <v>45620</v>
      </c>
      <c r="B676" s="64">
        <v>11</v>
      </c>
      <c r="C676" s="64">
        <v>7</v>
      </c>
      <c r="D676" s="64">
        <v>3</v>
      </c>
      <c r="E676" s="42">
        <v>30.6782</v>
      </c>
      <c r="F676" s="64" t="str">
        <f>IF(AND(RTO__39[[#This Row],[Month]]&gt;5,RTO__39[[#This Row],[Month]]&lt;10,RTO__39[[#This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34">
        <v>45620</v>
      </c>
      <c r="B677" s="64">
        <v>11</v>
      </c>
      <c r="C677" s="64">
        <v>7</v>
      </c>
      <c r="D677" s="64">
        <v>4</v>
      </c>
      <c r="E677" s="42">
        <v>30.580100000000002</v>
      </c>
      <c r="F677" s="64" t="str">
        <f>IF(AND(RTO__39[[#This Row],[Month]]&gt;5,RTO__39[[#This Row],[Month]]&lt;10,RTO__39[[#This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34">
        <v>45620</v>
      </c>
      <c r="B678" s="64">
        <v>11</v>
      </c>
      <c r="C678" s="64">
        <v>7</v>
      </c>
      <c r="D678" s="64">
        <v>5</v>
      </c>
      <c r="E678" s="42">
        <v>34.073700000000002</v>
      </c>
      <c r="F678" s="64" t="str">
        <f>IF(AND(RTO__39[[#This Row],[Month]]&gt;5,RTO__39[[#This Row],[Month]]&lt;10,RTO__39[[#This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34">
        <v>45620</v>
      </c>
      <c r="B679" s="64">
        <v>11</v>
      </c>
      <c r="C679" s="64">
        <v>7</v>
      </c>
      <c r="D679" s="64">
        <v>6</v>
      </c>
      <c r="E679" s="42">
        <v>35.209899999999998</v>
      </c>
      <c r="F679" s="64" t="str">
        <f>IF(AND(RTO__39[[#This Row],[Month]]&gt;5,RTO__39[[#This Row],[Month]]&lt;10,RTO__39[[#This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34">
        <v>45620</v>
      </c>
      <c r="B680" s="64">
        <v>11</v>
      </c>
      <c r="C680" s="64">
        <v>7</v>
      </c>
      <c r="D680" s="64">
        <v>7</v>
      </c>
      <c r="E680" s="42">
        <v>20.068100000000001</v>
      </c>
      <c r="F680" s="64" t="str">
        <f>IF(AND(RTO__39[[#This Row],[Month]]&gt;5,RTO__39[[#This Row],[Month]]&lt;10,RTO__39[[#This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34">
        <v>45620</v>
      </c>
      <c r="B681" s="64">
        <v>11</v>
      </c>
      <c r="C681" s="64">
        <v>7</v>
      </c>
      <c r="D681" s="64">
        <v>8</v>
      </c>
      <c r="E681" s="42">
        <v>6.8071999999999999</v>
      </c>
      <c r="F681" s="64" t="str">
        <f>IF(AND(RTO__39[[#This Row],[Month]]&gt;5,RTO__39[[#This Row],[Month]]&lt;10,RTO__39[[#This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34">
        <v>45620</v>
      </c>
      <c r="B682" s="64">
        <v>11</v>
      </c>
      <c r="C682" s="64">
        <v>7</v>
      </c>
      <c r="D682" s="64">
        <v>9</v>
      </c>
      <c r="E682" s="42">
        <v>-2.0428999999999999</v>
      </c>
      <c r="F682" s="64" t="str">
        <f>IF(AND(RTO__39[[#This Row],[Month]]&gt;5,RTO__39[[#This Row],[Month]]&lt;10,RTO__39[[#This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34">
        <v>45620</v>
      </c>
      <c r="B683" s="64">
        <v>11</v>
      </c>
      <c r="C683" s="64">
        <v>7</v>
      </c>
      <c r="D683" s="64">
        <v>10</v>
      </c>
      <c r="E683" s="42">
        <v>2.9428000000000001</v>
      </c>
      <c r="F683" s="64" t="str">
        <f>IF(AND(RTO__39[[#This Row],[Month]]&gt;5,RTO__39[[#This Row],[Month]]&lt;10,RTO__39[[#This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34">
        <v>45620</v>
      </c>
      <c r="B684" s="64">
        <v>11</v>
      </c>
      <c r="C684" s="64">
        <v>7</v>
      </c>
      <c r="D684" s="64">
        <v>11</v>
      </c>
      <c r="E684" s="42">
        <v>-7.6853999999999996</v>
      </c>
      <c r="F684" s="64" t="str">
        <f>IF(AND(RTO__39[[#This Row],[Month]]&gt;5,RTO__39[[#This Row],[Month]]&lt;10,RTO__39[[#This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34">
        <v>45620</v>
      </c>
      <c r="B685" s="64">
        <v>11</v>
      </c>
      <c r="C685" s="64">
        <v>7</v>
      </c>
      <c r="D685" s="64">
        <v>12</v>
      </c>
      <c r="E685" s="42">
        <v>-9.7348999999999997</v>
      </c>
      <c r="F685" s="64" t="str">
        <f>IF(AND(RTO__39[[#This Row],[Month]]&gt;5,RTO__39[[#This Row],[Month]]&lt;10,RTO__39[[#This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34">
        <v>45620</v>
      </c>
      <c r="B686" s="64">
        <v>11</v>
      </c>
      <c r="C686" s="64">
        <v>7</v>
      </c>
      <c r="D686" s="64">
        <v>13</v>
      </c>
      <c r="E686" s="42">
        <v>0.81640000000000001</v>
      </c>
      <c r="F686" s="64" t="str">
        <f>IF(AND(RTO__39[[#This Row],[Month]]&gt;5,RTO__39[[#This Row],[Month]]&lt;10,RTO__39[[#This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34">
        <v>45620</v>
      </c>
      <c r="B687" s="64">
        <v>11</v>
      </c>
      <c r="C687" s="64">
        <v>7</v>
      </c>
      <c r="D687" s="64">
        <v>14</v>
      </c>
      <c r="E687" s="42">
        <v>0.1865</v>
      </c>
      <c r="F687" s="64" t="str">
        <f>IF(AND(RTO__39[[#This Row],[Month]]&gt;5,RTO__39[[#This Row],[Month]]&lt;10,RTO__39[[#This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34">
        <v>45620</v>
      </c>
      <c r="B688" s="64">
        <v>11</v>
      </c>
      <c r="C688" s="64">
        <v>7</v>
      </c>
      <c r="D688" s="64">
        <v>15</v>
      </c>
      <c r="E688" s="42">
        <v>1.8427</v>
      </c>
      <c r="F688" s="64" t="str">
        <f>IF(AND(RTO__39[[#This Row],[Month]]&gt;5,RTO__39[[#This Row],[Month]]&lt;10,RTO__39[[#This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34">
        <v>45620</v>
      </c>
      <c r="B689" s="64">
        <v>11</v>
      </c>
      <c r="C689" s="64">
        <v>7</v>
      </c>
      <c r="D689" s="64">
        <v>16</v>
      </c>
      <c r="E689" s="42">
        <v>23.8033</v>
      </c>
      <c r="F689" s="64" t="str">
        <f>IF(AND(RTO__39[[#This Row],[Month]]&gt;5,RTO__39[[#This Row],[Month]]&lt;10,RTO__39[[#This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34">
        <v>45620</v>
      </c>
      <c r="B690" s="64">
        <v>11</v>
      </c>
      <c r="C690" s="64">
        <v>7</v>
      </c>
      <c r="D690" s="64">
        <v>17</v>
      </c>
      <c r="E690" s="42">
        <v>41.7669</v>
      </c>
      <c r="F690" s="64" t="str">
        <f>IF(AND(RTO__39[[#This Row],[Month]]&gt;5,RTO__39[[#This Row],[Month]]&lt;10,RTO__39[[#This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34">
        <v>45620</v>
      </c>
      <c r="B691" s="64">
        <v>11</v>
      </c>
      <c r="C691" s="64">
        <v>7</v>
      </c>
      <c r="D691" s="64">
        <v>18</v>
      </c>
      <c r="E691" s="42">
        <v>36.318399999999997</v>
      </c>
      <c r="F691" s="64" t="str">
        <f>IF(AND(RTO__39[[#This Row],[Month]]&gt;5,RTO__39[[#This Row],[Month]]&lt;10,RTO__39[[#This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34">
        <v>45620</v>
      </c>
      <c r="B692" s="64">
        <v>11</v>
      </c>
      <c r="C692" s="64">
        <v>7</v>
      </c>
      <c r="D692" s="64">
        <v>19</v>
      </c>
      <c r="E692" s="42">
        <v>33.274099999999997</v>
      </c>
      <c r="F692" s="64" t="str">
        <f>IF(AND(RTO__39[[#This Row],[Month]]&gt;5,RTO__39[[#This Row],[Month]]&lt;10,RTO__39[[#This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34">
        <v>45620</v>
      </c>
      <c r="B693" s="64">
        <v>11</v>
      </c>
      <c r="C693" s="64">
        <v>7</v>
      </c>
      <c r="D693" s="64">
        <v>20</v>
      </c>
      <c r="E693" s="42">
        <v>35.8536</v>
      </c>
      <c r="F693" s="64" t="str">
        <f>IF(AND(RTO__39[[#This Row],[Month]]&gt;5,RTO__39[[#This Row],[Month]]&lt;10,RTO__39[[#This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34">
        <v>45620</v>
      </c>
      <c r="B694" s="64">
        <v>11</v>
      </c>
      <c r="C694" s="64">
        <v>7</v>
      </c>
      <c r="D694" s="64">
        <v>21</v>
      </c>
      <c r="E694" s="42">
        <v>32.429499999999997</v>
      </c>
      <c r="F694" s="64" t="str">
        <f>IF(AND(RTO__39[[#This Row],[Month]]&gt;5,RTO__39[[#This Row],[Month]]&lt;10,RTO__39[[#This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34">
        <v>45620</v>
      </c>
      <c r="B695" s="64">
        <v>11</v>
      </c>
      <c r="C695" s="64">
        <v>7</v>
      </c>
      <c r="D695" s="64">
        <v>22</v>
      </c>
      <c r="E695" s="42">
        <v>34.190300000000001</v>
      </c>
      <c r="F695" s="64" t="str">
        <f>IF(AND(RTO__39[[#This Row],[Month]]&gt;5,RTO__39[[#This Row],[Month]]&lt;10,RTO__39[[#This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34">
        <v>45620</v>
      </c>
      <c r="B696" s="64">
        <v>11</v>
      </c>
      <c r="C696" s="64">
        <v>7</v>
      </c>
      <c r="D696" s="64">
        <v>23</v>
      </c>
      <c r="E696" s="42">
        <v>31.521100000000001</v>
      </c>
      <c r="F696" s="64" t="str">
        <f>IF(AND(RTO__39[[#This Row],[Month]]&gt;5,RTO__39[[#This Row],[Month]]&lt;10,RTO__39[[#This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34">
        <v>45620</v>
      </c>
      <c r="B697" s="64">
        <v>11</v>
      </c>
      <c r="C697" s="64">
        <v>7</v>
      </c>
      <c r="D697" s="64">
        <v>24</v>
      </c>
      <c r="E697" s="42">
        <v>30.223199999999999</v>
      </c>
      <c r="F697" s="64" t="str">
        <f>IF(AND(RTO__39[[#This Row],[Month]]&gt;5,RTO__39[[#This Row],[Month]]&lt;10,RTO__39[[#This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34">
        <v>45621</v>
      </c>
      <c r="B698" s="64">
        <v>11</v>
      </c>
      <c r="C698" s="64">
        <v>1</v>
      </c>
      <c r="D698" s="64">
        <v>1</v>
      </c>
      <c r="E698" s="42">
        <v>35.409399999999998</v>
      </c>
      <c r="F698" s="64" t="str">
        <f>IF(AND(RTO__39[[#This Row],[Month]]&gt;5,RTO__39[[#This Row],[Month]]&lt;10,RTO__39[[#This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34">
        <v>45621</v>
      </c>
      <c r="B699" s="64">
        <v>11</v>
      </c>
      <c r="C699" s="64">
        <v>1</v>
      </c>
      <c r="D699" s="64">
        <v>2</v>
      </c>
      <c r="E699" s="42">
        <v>36.900799999999997</v>
      </c>
      <c r="F699" s="64" t="str">
        <f>IF(AND(RTO__39[[#This Row],[Month]]&gt;5,RTO__39[[#This Row],[Month]]&lt;10,RTO__39[[#This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34">
        <v>45621</v>
      </c>
      <c r="B700" s="64">
        <v>11</v>
      </c>
      <c r="C700" s="64">
        <v>1</v>
      </c>
      <c r="D700" s="64">
        <v>3</v>
      </c>
      <c r="E700" s="42">
        <v>34.869900000000001</v>
      </c>
      <c r="F700" s="64" t="str">
        <f>IF(AND(RTO__39[[#This Row],[Month]]&gt;5,RTO__39[[#This Row],[Month]]&lt;10,RTO__39[[#This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34">
        <v>45621</v>
      </c>
      <c r="B701" s="64">
        <v>11</v>
      </c>
      <c r="C701" s="64">
        <v>1</v>
      </c>
      <c r="D701" s="64">
        <v>4</v>
      </c>
      <c r="E701" s="42">
        <v>36.688699999999997</v>
      </c>
      <c r="F701" s="64" t="str">
        <f>IF(AND(RTO__39[[#This Row],[Month]]&gt;5,RTO__39[[#This Row],[Month]]&lt;10,RTO__39[[#This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34">
        <v>45621</v>
      </c>
      <c r="B702" s="64">
        <v>11</v>
      </c>
      <c r="C702" s="64">
        <v>1</v>
      </c>
      <c r="D702" s="64">
        <v>5</v>
      </c>
      <c r="E702" s="42">
        <v>38.303199999999997</v>
      </c>
      <c r="F702" s="64" t="str">
        <f>IF(AND(RTO__39[[#This Row],[Month]]&gt;5,RTO__39[[#This Row],[Month]]&lt;10,RTO__39[[#This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34">
        <v>45621</v>
      </c>
      <c r="B703" s="64">
        <v>11</v>
      </c>
      <c r="C703" s="64">
        <v>1</v>
      </c>
      <c r="D703" s="64">
        <v>6</v>
      </c>
      <c r="E703" s="42">
        <v>40.060600000000001</v>
      </c>
      <c r="F703" s="64" t="str">
        <f>IF(AND(RTO__39[[#This Row],[Month]]&gt;5,RTO__39[[#This Row],[Month]]&lt;10,RTO__39[[#This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34">
        <v>45621</v>
      </c>
      <c r="B704" s="64">
        <v>11</v>
      </c>
      <c r="C704" s="64">
        <v>1</v>
      </c>
      <c r="D704" s="64">
        <v>7</v>
      </c>
      <c r="E704" s="42">
        <v>40.619599999999998</v>
      </c>
      <c r="F704" s="64" t="str">
        <f>IF(AND(RTO__39[[#This Row],[Month]]&gt;5,RTO__39[[#This Row],[Month]]&lt;10,RTO__39[[#This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34">
        <v>45621</v>
      </c>
      <c r="B705" s="64">
        <v>11</v>
      </c>
      <c r="C705" s="64">
        <v>1</v>
      </c>
      <c r="D705" s="64">
        <v>8</v>
      </c>
      <c r="E705" s="42">
        <v>30.871400000000001</v>
      </c>
      <c r="F705" s="64" t="str">
        <f>IF(AND(RTO__39[[#This Row],[Month]]&gt;5,RTO__39[[#This Row],[Month]]&lt;10,RTO__39[[#This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34">
        <v>45621</v>
      </c>
      <c r="B706" s="64">
        <v>11</v>
      </c>
      <c r="C706" s="64">
        <v>1</v>
      </c>
      <c r="D706" s="64">
        <v>9</v>
      </c>
      <c r="E706" s="42">
        <v>27.979099999999999</v>
      </c>
      <c r="F706" s="64" t="str">
        <f>IF(AND(RTO__39[[#This Row],[Month]]&gt;5,RTO__39[[#This Row],[Month]]&lt;10,RTO__39[[#This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34">
        <v>45621</v>
      </c>
      <c r="B707" s="64">
        <v>11</v>
      </c>
      <c r="C707" s="64">
        <v>1</v>
      </c>
      <c r="D707" s="64">
        <v>10</v>
      </c>
      <c r="E707" s="42">
        <v>32.7545</v>
      </c>
      <c r="F707" s="64" t="str">
        <f>IF(AND(RTO__39[[#This Row],[Month]]&gt;5,RTO__39[[#This Row],[Month]]&lt;10,RTO__39[[#This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34">
        <v>45621</v>
      </c>
      <c r="B708" s="64">
        <v>11</v>
      </c>
      <c r="C708" s="64">
        <v>1</v>
      </c>
      <c r="D708" s="64">
        <v>11</v>
      </c>
      <c r="E708" s="42">
        <v>33.148899999999998</v>
      </c>
      <c r="F708" s="64" t="str">
        <f>IF(AND(RTO__39[[#This Row],[Month]]&gt;5,RTO__39[[#This Row],[Month]]&lt;10,RTO__39[[#This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34">
        <v>45621</v>
      </c>
      <c r="B709" s="64">
        <v>11</v>
      </c>
      <c r="C709" s="64">
        <v>1</v>
      </c>
      <c r="D709" s="64">
        <v>12</v>
      </c>
      <c r="E709" s="42">
        <v>39.249400000000001</v>
      </c>
      <c r="F709" s="64" t="str">
        <f>IF(AND(RTO__39[[#This Row],[Month]]&gt;5,RTO__39[[#This Row],[Month]]&lt;10,RTO__39[[#This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34">
        <v>45621</v>
      </c>
      <c r="B710" s="64">
        <v>11</v>
      </c>
      <c r="C710" s="64">
        <v>1</v>
      </c>
      <c r="D710" s="64">
        <v>13</v>
      </c>
      <c r="E710" s="42">
        <v>43.919199999999996</v>
      </c>
      <c r="F710" s="64" t="str">
        <f>IF(AND(RTO__39[[#This Row],[Month]]&gt;5,RTO__39[[#This Row],[Month]]&lt;10,RTO__39[[#This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34">
        <v>45621</v>
      </c>
      <c r="B711" s="64">
        <v>11</v>
      </c>
      <c r="C711" s="64">
        <v>1</v>
      </c>
      <c r="D711" s="64">
        <v>14</v>
      </c>
      <c r="E711" s="42">
        <v>40.877499999999998</v>
      </c>
      <c r="F711" s="64" t="str">
        <f>IF(AND(RTO__39[[#This Row],[Month]]&gt;5,RTO__39[[#This Row],[Month]]&lt;10,RTO__39[[#This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34">
        <v>45621</v>
      </c>
      <c r="B712" s="64">
        <v>11</v>
      </c>
      <c r="C712" s="64">
        <v>1</v>
      </c>
      <c r="D712" s="64">
        <v>15</v>
      </c>
      <c r="E712" s="42">
        <v>39.376199999999997</v>
      </c>
      <c r="F712" s="64" t="str">
        <f>IF(AND(RTO__39[[#This Row],[Month]]&gt;5,RTO__39[[#This Row],[Month]]&lt;10,RTO__39[[#This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34">
        <v>45621</v>
      </c>
      <c r="B713" s="64">
        <v>11</v>
      </c>
      <c r="C713" s="64">
        <v>1</v>
      </c>
      <c r="D713" s="64">
        <v>16</v>
      </c>
      <c r="E713" s="42">
        <v>42.187100000000001</v>
      </c>
      <c r="F713" s="64" t="str">
        <f>IF(AND(RTO__39[[#This Row],[Month]]&gt;5,RTO__39[[#This Row],[Month]]&lt;10,RTO__39[[#This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34">
        <v>45621</v>
      </c>
      <c r="B714" s="64">
        <v>11</v>
      </c>
      <c r="C714" s="64">
        <v>1</v>
      </c>
      <c r="D714" s="64">
        <v>17</v>
      </c>
      <c r="E714" s="42">
        <v>40.246099999999998</v>
      </c>
      <c r="F714" s="64" t="str">
        <f>IF(AND(RTO__39[[#This Row],[Month]]&gt;5,RTO__39[[#This Row],[Month]]&lt;10,RTO__39[[#This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34">
        <v>45621</v>
      </c>
      <c r="B715" s="64">
        <v>11</v>
      </c>
      <c r="C715" s="64">
        <v>1</v>
      </c>
      <c r="D715" s="64">
        <v>18</v>
      </c>
      <c r="E715" s="42">
        <v>40.545099999999998</v>
      </c>
      <c r="F715" s="64" t="str">
        <f>IF(AND(RTO__39[[#This Row],[Month]]&gt;5,RTO__39[[#This Row],[Month]]&lt;10,RTO__39[[#This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34">
        <v>45621</v>
      </c>
      <c r="B716" s="64">
        <v>11</v>
      </c>
      <c r="C716" s="64">
        <v>1</v>
      </c>
      <c r="D716" s="64">
        <v>19</v>
      </c>
      <c r="E716" s="42">
        <v>36.208199999999998</v>
      </c>
      <c r="F716" s="64" t="str">
        <f>IF(AND(RTO__39[[#This Row],[Month]]&gt;5,RTO__39[[#This Row],[Month]]&lt;10,RTO__39[[#This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34">
        <v>45621</v>
      </c>
      <c r="B717" s="64">
        <v>11</v>
      </c>
      <c r="C717" s="64">
        <v>1</v>
      </c>
      <c r="D717" s="64">
        <v>20</v>
      </c>
      <c r="E717" s="42">
        <v>38.403199999999998</v>
      </c>
      <c r="F717" s="64" t="str">
        <f>IF(AND(RTO__39[[#This Row],[Month]]&gt;5,RTO__39[[#This Row],[Month]]&lt;10,RTO__39[[#This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34">
        <v>45621</v>
      </c>
      <c r="B718" s="64">
        <v>11</v>
      </c>
      <c r="C718" s="64">
        <v>1</v>
      </c>
      <c r="D718" s="64">
        <v>21</v>
      </c>
      <c r="E718" s="42">
        <v>37.088999999999999</v>
      </c>
      <c r="F718" s="64" t="str">
        <f>IF(AND(RTO__39[[#This Row],[Month]]&gt;5,RTO__39[[#This Row],[Month]]&lt;10,RTO__39[[#This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34">
        <v>45621</v>
      </c>
      <c r="B719" s="64">
        <v>11</v>
      </c>
      <c r="C719" s="64">
        <v>1</v>
      </c>
      <c r="D719" s="64">
        <v>22</v>
      </c>
      <c r="E719" s="42">
        <v>39.679900000000004</v>
      </c>
      <c r="F719" s="64" t="str">
        <f>IF(AND(RTO__39[[#This Row],[Month]]&gt;5,RTO__39[[#This Row],[Month]]&lt;10,RTO__39[[#This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34">
        <v>45621</v>
      </c>
      <c r="B720" s="64">
        <v>11</v>
      </c>
      <c r="C720" s="64">
        <v>1</v>
      </c>
      <c r="D720" s="64">
        <v>23</v>
      </c>
      <c r="E720" s="42">
        <v>39.371200000000002</v>
      </c>
      <c r="F720" s="64" t="str">
        <f>IF(AND(RTO__39[[#This Row],[Month]]&gt;5,RTO__39[[#This Row],[Month]]&lt;10,RTO__39[[#This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7"/>
    </row>
    <row r="2" spans="1:30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  <c r="AA2" t="s">
        <v>74</v>
      </c>
    </row>
    <row r="3" spans="1:30" x14ac:dyDescent="0.25">
      <c r="A3" s="69"/>
      <c r="B3" s="61">
        <v>45592</v>
      </c>
      <c r="C3" s="70">
        <v>13.892300000000001</v>
      </c>
      <c r="D3" s="70">
        <v>14.5844</v>
      </c>
      <c r="E3" s="70">
        <v>14.460100000000001</v>
      </c>
      <c r="F3" s="70">
        <v>12.2752</v>
      </c>
      <c r="G3" s="70">
        <v>12.186199999999999</v>
      </c>
      <c r="H3" s="70">
        <v>15.746600000000001</v>
      </c>
      <c r="I3" s="70">
        <v>13.205500000000001</v>
      </c>
      <c r="J3" s="70">
        <v>15.990600000000001</v>
      </c>
      <c r="K3" s="70">
        <v>13.1541</v>
      </c>
      <c r="L3" s="70">
        <v>15.19</v>
      </c>
      <c r="M3" s="70">
        <v>14.738099999999999</v>
      </c>
      <c r="N3" s="70">
        <v>13.776199999999999</v>
      </c>
      <c r="O3" s="70">
        <v>14.666399999999999</v>
      </c>
      <c r="P3" s="70">
        <v>14.8139</v>
      </c>
      <c r="Q3" s="70">
        <v>18.219200000000001</v>
      </c>
      <c r="R3" s="70">
        <v>22.092099999999999</v>
      </c>
      <c r="S3" s="70">
        <v>32.171799999999998</v>
      </c>
      <c r="T3" s="70">
        <v>42.938099999999999</v>
      </c>
      <c r="U3" s="70">
        <v>38.438400000000001</v>
      </c>
      <c r="V3" s="70">
        <v>30.624600000000001</v>
      </c>
      <c r="W3" s="70">
        <v>31.817399999999999</v>
      </c>
      <c r="X3" s="70">
        <v>24.5793</v>
      </c>
      <c r="Y3" s="70">
        <v>15.4907</v>
      </c>
      <c r="Z3" s="70">
        <v>14.335900000000001</v>
      </c>
    </row>
    <row r="4" spans="1:30" x14ac:dyDescent="0.25">
      <c r="A4" s="69"/>
      <c r="B4" s="61">
        <v>45593</v>
      </c>
      <c r="C4" s="70">
        <v>17.478200000000001</v>
      </c>
      <c r="D4" s="70">
        <v>15.41</v>
      </c>
      <c r="E4" s="70">
        <v>15.440300000000001</v>
      </c>
      <c r="F4" s="70">
        <v>15.311199999999999</v>
      </c>
      <c r="G4" s="70">
        <v>17.953399999999998</v>
      </c>
      <c r="H4" s="70">
        <v>30.006399999999999</v>
      </c>
      <c r="I4" s="70">
        <v>58.662100000000002</v>
      </c>
      <c r="J4" s="70">
        <v>31.726700000000001</v>
      </c>
      <c r="K4" s="70">
        <v>20.501799999999999</v>
      </c>
      <c r="L4" s="70">
        <v>13.486800000000001</v>
      </c>
      <c r="M4" s="70">
        <v>13.147600000000001</v>
      </c>
      <c r="N4" s="70">
        <v>15.3012</v>
      </c>
      <c r="O4" s="70">
        <v>19.341200000000001</v>
      </c>
      <c r="P4" s="70">
        <v>14.4314</v>
      </c>
      <c r="Q4" s="70">
        <v>11.8048</v>
      </c>
      <c r="R4" s="70">
        <v>14.3226</v>
      </c>
      <c r="S4" s="70">
        <v>31.266200000000001</v>
      </c>
      <c r="T4" s="70">
        <v>35.575600000000001</v>
      </c>
      <c r="U4" s="70">
        <v>33.645299999999999</v>
      </c>
      <c r="V4" s="70">
        <v>32.562899999999999</v>
      </c>
      <c r="W4" s="70">
        <v>31.472799999999999</v>
      </c>
      <c r="X4" s="70">
        <v>30.1539</v>
      </c>
      <c r="Y4" s="70">
        <v>21.1112</v>
      </c>
      <c r="Z4" s="70">
        <v>15.6656</v>
      </c>
    </row>
    <row r="5" spans="1:30" x14ac:dyDescent="0.25">
      <c r="A5" s="69"/>
      <c r="B5" s="61">
        <v>45594</v>
      </c>
      <c r="C5" s="70">
        <v>23.873899999999999</v>
      </c>
      <c r="D5" s="70">
        <v>20.931699999999999</v>
      </c>
      <c r="E5" s="70">
        <v>22.159600000000001</v>
      </c>
      <c r="F5" s="70">
        <v>23.21</v>
      </c>
      <c r="G5" s="70">
        <v>27.772500000000001</v>
      </c>
      <c r="H5" s="70">
        <v>29.320599999999999</v>
      </c>
      <c r="I5" s="70">
        <v>31.6386</v>
      </c>
      <c r="J5" s="70">
        <v>26.935300000000002</v>
      </c>
      <c r="K5" s="70">
        <v>14.704800000000001</v>
      </c>
      <c r="L5" s="70">
        <v>8.3666999999999998</v>
      </c>
      <c r="M5" s="70">
        <v>7.9584999999999999</v>
      </c>
      <c r="N5" s="70">
        <v>3.1402000000000001</v>
      </c>
      <c r="O5" s="70">
        <v>5.5179999999999998</v>
      </c>
      <c r="P5" s="70">
        <v>0.53410000000000002</v>
      </c>
      <c r="Q5" s="70">
        <v>3.6469999999999998</v>
      </c>
      <c r="R5" s="70">
        <v>5.9607000000000001</v>
      </c>
      <c r="S5" s="70">
        <v>17.749199999999998</v>
      </c>
      <c r="T5" s="70">
        <v>30.222799999999999</v>
      </c>
      <c r="U5" s="70">
        <v>32.247199999999999</v>
      </c>
      <c r="V5" s="70">
        <v>31.606400000000001</v>
      </c>
      <c r="W5" s="70">
        <v>29.512899999999998</v>
      </c>
      <c r="X5" s="70">
        <v>31.757400000000001</v>
      </c>
      <c r="Y5" s="70">
        <v>35.005800000000001</v>
      </c>
      <c r="Z5" s="70">
        <v>18.352799999999998</v>
      </c>
    </row>
    <row r="6" spans="1:30" x14ac:dyDescent="0.25">
      <c r="A6" s="69"/>
      <c r="B6" s="61">
        <v>45595</v>
      </c>
      <c r="C6" s="70">
        <v>36.422400000000003</v>
      </c>
      <c r="D6" s="70">
        <v>20.363</v>
      </c>
      <c r="E6" s="70">
        <v>20.048100000000002</v>
      </c>
      <c r="F6" s="70">
        <v>26.235900000000001</v>
      </c>
      <c r="G6" s="70">
        <v>16.5122</v>
      </c>
      <c r="H6" s="70">
        <v>39.111499999999999</v>
      </c>
      <c r="I6" s="70">
        <v>42.811700000000002</v>
      </c>
      <c r="J6" s="70">
        <v>30.3538</v>
      </c>
      <c r="K6" s="70">
        <v>19.038399999999999</v>
      </c>
      <c r="L6" s="70">
        <v>16.201599999999999</v>
      </c>
      <c r="M6" s="70">
        <v>15.423400000000001</v>
      </c>
      <c r="N6" s="70">
        <v>15.471</v>
      </c>
      <c r="O6" s="70">
        <v>16.098800000000001</v>
      </c>
      <c r="P6" s="70">
        <v>1.57</v>
      </c>
      <c r="Q6" s="70">
        <v>-0.87970000000000004</v>
      </c>
      <c r="R6" s="70">
        <v>-0.77080000000000004</v>
      </c>
      <c r="S6" s="70">
        <v>18.0532</v>
      </c>
      <c r="T6" s="70">
        <v>42.572000000000003</v>
      </c>
      <c r="U6" s="70">
        <v>41.719099999999997</v>
      </c>
      <c r="V6" s="70">
        <v>33.772399999999998</v>
      </c>
      <c r="W6" s="70">
        <v>34.946199999999997</v>
      </c>
      <c r="X6" s="70">
        <v>30.898700000000002</v>
      </c>
      <c r="Y6" s="70">
        <v>31.4984</v>
      </c>
      <c r="Z6" s="70">
        <v>26.394100000000002</v>
      </c>
    </row>
    <row r="7" spans="1:30" x14ac:dyDescent="0.25">
      <c r="A7" s="69"/>
      <c r="B7" s="61">
        <v>45596</v>
      </c>
      <c r="C7" s="70">
        <v>17.446400000000001</v>
      </c>
      <c r="D7" s="70">
        <v>19.428799999999999</v>
      </c>
      <c r="E7" s="70">
        <v>19.607199999999999</v>
      </c>
      <c r="F7" s="70">
        <v>18.271799999999999</v>
      </c>
      <c r="G7" s="70">
        <v>19.279299999999999</v>
      </c>
      <c r="H7" s="70">
        <v>23.887499999999999</v>
      </c>
      <c r="I7" s="70">
        <v>30.0593</v>
      </c>
      <c r="J7" s="70">
        <v>21.2438</v>
      </c>
      <c r="K7" s="70">
        <v>7.5256999999999996</v>
      </c>
      <c r="L7" s="70">
        <v>4.3068999999999997</v>
      </c>
      <c r="M7" s="70">
        <v>1.7158</v>
      </c>
      <c r="N7" s="70">
        <v>-0.96719999999999995</v>
      </c>
      <c r="O7" s="70">
        <v>-2.1922000000000001</v>
      </c>
      <c r="P7" s="70">
        <v>-2.5764999999999998</v>
      </c>
      <c r="Q7" s="70">
        <v>5.5834000000000001</v>
      </c>
      <c r="R7" s="70">
        <v>5.0297999999999998</v>
      </c>
      <c r="S7" s="70">
        <v>11.3994</v>
      </c>
      <c r="T7" s="70">
        <v>28.4665</v>
      </c>
      <c r="U7" s="70">
        <v>23.602799999999998</v>
      </c>
      <c r="V7" s="70">
        <v>18.879300000000001</v>
      </c>
      <c r="W7" s="70">
        <v>16.279699999999998</v>
      </c>
      <c r="X7" s="70">
        <v>18.4315</v>
      </c>
      <c r="Y7" s="70">
        <v>22.031300000000002</v>
      </c>
      <c r="Z7" s="70">
        <v>21.1157</v>
      </c>
    </row>
    <row r="8" spans="1:30" x14ac:dyDescent="0.25">
      <c r="A8" s="69"/>
      <c r="B8" s="61">
        <v>45597</v>
      </c>
      <c r="C8" s="70">
        <v>27.016200000000001</v>
      </c>
      <c r="D8" s="70">
        <v>26.850300000000001</v>
      </c>
      <c r="E8" s="70">
        <v>26.116299999999999</v>
      </c>
      <c r="F8" s="70">
        <v>25.199100000000001</v>
      </c>
      <c r="G8" s="70">
        <v>24.085599999999999</v>
      </c>
      <c r="H8" s="70">
        <v>27.923500000000001</v>
      </c>
      <c r="I8" s="70">
        <v>27.736899999999999</v>
      </c>
      <c r="J8" s="70">
        <v>27.816400000000002</v>
      </c>
      <c r="K8" s="70">
        <v>-11.3011</v>
      </c>
      <c r="L8" s="70">
        <v>13.372299999999999</v>
      </c>
      <c r="M8" s="70">
        <v>6.0416999999999996</v>
      </c>
      <c r="N8" s="70">
        <v>8.5434000000000001</v>
      </c>
      <c r="O8" s="70">
        <v>9.7575000000000003</v>
      </c>
      <c r="P8" s="70">
        <v>14.319100000000001</v>
      </c>
      <c r="Q8" s="70">
        <v>13.603</v>
      </c>
      <c r="R8" s="70">
        <v>15.2088</v>
      </c>
      <c r="S8" s="70">
        <v>22.182700000000001</v>
      </c>
      <c r="T8" s="70">
        <v>27.464099999999998</v>
      </c>
      <c r="U8" s="70">
        <v>27.273800000000001</v>
      </c>
      <c r="V8" s="70">
        <v>23.0684</v>
      </c>
      <c r="W8" s="70">
        <v>22.379000000000001</v>
      </c>
      <c r="X8" s="70">
        <v>20.048400000000001</v>
      </c>
      <c r="Y8" s="70">
        <v>23.9514</v>
      </c>
      <c r="Z8" s="70">
        <v>26.246400000000001</v>
      </c>
    </row>
    <row r="9" spans="1:30" x14ac:dyDescent="0.25">
      <c r="A9" s="69"/>
      <c r="B9" s="61">
        <v>45598</v>
      </c>
      <c r="C9" s="70">
        <v>20.1584</v>
      </c>
      <c r="D9" s="70">
        <v>20.1221</v>
      </c>
      <c r="E9" s="70">
        <v>22.223800000000001</v>
      </c>
      <c r="F9" s="70">
        <v>24.085000000000001</v>
      </c>
      <c r="G9" s="70">
        <v>25.627500000000001</v>
      </c>
      <c r="H9" s="70">
        <v>22.477900000000002</v>
      </c>
      <c r="I9" s="70">
        <v>23.0579</v>
      </c>
      <c r="J9" s="70">
        <v>9.9063999999999997</v>
      </c>
      <c r="K9" s="70">
        <v>16.578900000000001</v>
      </c>
      <c r="L9" s="70">
        <v>19.860199999999999</v>
      </c>
      <c r="M9" s="70">
        <v>8.0161999999999995</v>
      </c>
      <c r="N9" s="70">
        <v>7.0377999999999998</v>
      </c>
      <c r="O9" s="70">
        <v>5.6710000000000003</v>
      </c>
      <c r="P9" s="70">
        <v>2.0697000000000001</v>
      </c>
      <c r="Q9" s="70">
        <v>2.3066</v>
      </c>
      <c r="R9" s="70">
        <v>2.403</v>
      </c>
      <c r="S9" s="70">
        <v>14.4366</v>
      </c>
      <c r="T9" s="70">
        <v>25.433800000000002</v>
      </c>
      <c r="U9" s="70">
        <v>22.344200000000001</v>
      </c>
      <c r="V9" s="70">
        <v>20.055099999999999</v>
      </c>
      <c r="W9" s="70">
        <v>23.998999999999999</v>
      </c>
      <c r="X9" s="70">
        <v>21.577999999999999</v>
      </c>
      <c r="Y9" s="70">
        <v>18.291</v>
      </c>
      <c r="Z9" s="70">
        <v>24.056000000000001</v>
      </c>
    </row>
    <row r="10" spans="1:30" x14ac:dyDescent="0.25">
      <c r="A10" s="69"/>
      <c r="B10" s="61">
        <v>45599</v>
      </c>
      <c r="C10" s="70">
        <v>21.208600000000001</v>
      </c>
      <c r="D10" s="70">
        <v>22.749500000000001</v>
      </c>
      <c r="E10" s="70">
        <v>17.848500000000001</v>
      </c>
      <c r="F10" s="70">
        <v>21.9068</v>
      </c>
      <c r="G10" s="70">
        <v>26.432600000000001</v>
      </c>
      <c r="H10" s="70">
        <v>27.670300000000001</v>
      </c>
      <c r="I10" s="70">
        <v>19.976600000000001</v>
      </c>
      <c r="J10" s="70">
        <v>11.4292</v>
      </c>
      <c r="K10" s="70">
        <v>7.2300000000000003E-2</v>
      </c>
      <c r="L10" s="70">
        <v>-2.9489999999999998</v>
      </c>
      <c r="M10" s="70">
        <v>-9.7020999999999997</v>
      </c>
      <c r="N10" s="70">
        <v>-8.8963999999999999</v>
      </c>
      <c r="O10" s="70">
        <v>-20.241499999999998</v>
      </c>
      <c r="P10" s="70">
        <v>-5.0679999999999996</v>
      </c>
      <c r="Q10" s="70">
        <v>-5.2286000000000001</v>
      </c>
      <c r="R10" s="70">
        <v>12.7186</v>
      </c>
      <c r="S10" s="70">
        <v>30.107099999999999</v>
      </c>
      <c r="T10" s="70">
        <v>34.086799999999997</v>
      </c>
      <c r="U10" s="70">
        <v>29.068000000000001</v>
      </c>
      <c r="V10" s="70">
        <v>25.214500000000001</v>
      </c>
      <c r="W10" s="70">
        <v>23.8916</v>
      </c>
      <c r="X10" s="70">
        <v>23.418700000000001</v>
      </c>
      <c r="Y10" s="70">
        <v>22.4283</v>
      </c>
      <c r="Z10" s="70">
        <v>22.2334</v>
      </c>
      <c r="AA10">
        <v>19.36984</v>
      </c>
    </row>
    <row r="11" spans="1:30" x14ac:dyDescent="0.25">
      <c r="A11" s="69"/>
      <c r="B11" s="61">
        <v>45600</v>
      </c>
      <c r="C11" s="70">
        <v>22.404599999999999</v>
      </c>
      <c r="D11" s="70">
        <v>23.708400000000001</v>
      </c>
      <c r="E11" s="70">
        <v>23.2606</v>
      </c>
      <c r="F11" s="70">
        <v>25.024999999999999</v>
      </c>
      <c r="G11" s="70">
        <v>28.149000000000001</v>
      </c>
      <c r="H11" s="70">
        <v>31.857199999999999</v>
      </c>
      <c r="I11" s="70">
        <v>39.208199999999998</v>
      </c>
      <c r="J11" s="70">
        <v>10.640499999999999</v>
      </c>
      <c r="K11" s="70">
        <v>6.4447000000000001</v>
      </c>
      <c r="L11" s="70">
        <v>-3.4481999999999999</v>
      </c>
      <c r="M11" s="70">
        <v>-0.34799999999999998</v>
      </c>
      <c r="N11" s="70">
        <v>1.5901000000000001</v>
      </c>
      <c r="O11" s="70">
        <v>-2.7357</v>
      </c>
      <c r="P11" s="70">
        <v>-5.6247999999999996</v>
      </c>
      <c r="Q11" s="70">
        <v>-7.0172999999999996</v>
      </c>
      <c r="R11" s="70">
        <v>19.9772</v>
      </c>
      <c r="S11" s="70">
        <v>27.532</v>
      </c>
      <c r="T11" s="70">
        <v>37.004800000000003</v>
      </c>
      <c r="U11" s="70">
        <v>32.794699999999999</v>
      </c>
      <c r="V11" s="70">
        <v>34.198399999999999</v>
      </c>
      <c r="W11" s="70">
        <v>30.898399999999999</v>
      </c>
      <c r="X11" s="70">
        <v>28.3108</v>
      </c>
      <c r="Y11" s="70">
        <v>27.544699999999999</v>
      </c>
      <c r="Z11" s="70">
        <v>24.933800000000002</v>
      </c>
    </row>
    <row r="12" spans="1:30" x14ac:dyDescent="0.25">
      <c r="A12" s="69"/>
      <c r="B12" s="61">
        <v>45601</v>
      </c>
      <c r="C12" s="70">
        <v>23.9208</v>
      </c>
      <c r="D12" s="70">
        <v>26.923999999999999</v>
      </c>
      <c r="E12" s="70">
        <v>24.694700000000001</v>
      </c>
      <c r="F12" s="70">
        <v>27.7348</v>
      </c>
      <c r="G12" s="70">
        <v>28.040600000000001</v>
      </c>
      <c r="H12" s="70">
        <v>34.712699999999998</v>
      </c>
      <c r="I12" s="70">
        <v>33.299599999999998</v>
      </c>
      <c r="J12" s="70">
        <v>4.8822999999999999</v>
      </c>
      <c r="K12" s="70">
        <v>0.48349999999999999</v>
      </c>
      <c r="L12" s="70">
        <v>8.8828999999999994</v>
      </c>
      <c r="M12" s="70">
        <v>10.0307</v>
      </c>
      <c r="N12" s="70">
        <v>-10.3378</v>
      </c>
      <c r="O12" s="70">
        <v>-29.090199999999999</v>
      </c>
      <c r="P12" s="70">
        <v>-13.6967</v>
      </c>
      <c r="Q12" s="70">
        <v>11.903</v>
      </c>
      <c r="R12" s="70">
        <v>29.799800000000001</v>
      </c>
      <c r="S12" s="70">
        <v>36.627299999999998</v>
      </c>
      <c r="T12" s="70">
        <v>34.960099999999997</v>
      </c>
      <c r="U12" s="70">
        <v>35.314700000000002</v>
      </c>
      <c r="V12" s="70">
        <v>37.5593</v>
      </c>
      <c r="W12" s="70">
        <v>36.164700000000003</v>
      </c>
      <c r="X12" s="70">
        <v>32.848700000000001</v>
      </c>
      <c r="Y12" s="70">
        <v>34.389099999999999</v>
      </c>
      <c r="Z12" s="70">
        <v>35.163400000000003</v>
      </c>
    </row>
    <row r="13" spans="1:30" x14ac:dyDescent="0.25">
      <c r="A13" s="69"/>
      <c r="B13" s="61">
        <v>45602</v>
      </c>
      <c r="C13" s="70">
        <v>36.254399999999997</v>
      </c>
      <c r="D13" s="70">
        <v>34.7517</v>
      </c>
      <c r="E13" s="70">
        <v>35.086599999999997</v>
      </c>
      <c r="F13" s="70">
        <v>39.049799999999998</v>
      </c>
      <c r="G13" s="70">
        <v>42.156500000000001</v>
      </c>
      <c r="H13" s="70">
        <v>41.680399999999999</v>
      </c>
      <c r="I13" s="70">
        <v>39.5854</v>
      </c>
      <c r="J13" s="70">
        <v>20.235800000000001</v>
      </c>
      <c r="K13" s="70">
        <v>8.6056000000000008</v>
      </c>
      <c r="L13" s="70">
        <v>7.6680000000000001</v>
      </c>
      <c r="M13" s="70">
        <v>1.5342</v>
      </c>
      <c r="N13" s="70">
        <v>0.5786</v>
      </c>
      <c r="O13" s="70">
        <v>-4.7546999999999997</v>
      </c>
      <c r="P13" s="70">
        <v>-16.814</v>
      </c>
      <c r="Q13" s="70">
        <v>-16.078900000000001</v>
      </c>
      <c r="R13" s="70">
        <v>20.1005</v>
      </c>
      <c r="S13" s="70">
        <v>31.804200000000002</v>
      </c>
      <c r="T13" s="70">
        <v>34.6462</v>
      </c>
      <c r="U13" s="70">
        <v>36.7898</v>
      </c>
      <c r="V13" s="70">
        <v>39.036000000000001</v>
      </c>
      <c r="W13" s="70">
        <v>40.461199999999998</v>
      </c>
      <c r="X13" s="70">
        <v>37.83</v>
      </c>
      <c r="Y13" s="70">
        <v>36.612499999999997</v>
      </c>
      <c r="Z13" s="70">
        <v>40.128500000000003</v>
      </c>
    </row>
    <row r="14" spans="1:30" x14ac:dyDescent="0.25">
      <c r="A14" s="69"/>
      <c r="B14" s="61">
        <v>45603</v>
      </c>
      <c r="C14" s="70">
        <v>34.087699999999998</v>
      </c>
      <c r="D14" s="70">
        <v>15.731299999999999</v>
      </c>
      <c r="E14" s="70">
        <v>40.034199999999998</v>
      </c>
      <c r="F14" s="70">
        <v>39.1126</v>
      </c>
      <c r="G14" s="70">
        <v>41.374400000000001</v>
      </c>
      <c r="H14" s="70">
        <v>47.826999999999998</v>
      </c>
      <c r="I14" s="70">
        <v>66.116399999999999</v>
      </c>
      <c r="J14" s="70">
        <v>20.444400000000002</v>
      </c>
      <c r="K14" s="70">
        <v>12.162599999999999</v>
      </c>
      <c r="L14" s="70">
        <v>11.618600000000001</v>
      </c>
      <c r="M14" s="70">
        <v>11.966900000000001</v>
      </c>
      <c r="N14" s="70">
        <v>9.3226999999999993</v>
      </c>
      <c r="O14" s="70">
        <v>6.55</v>
      </c>
      <c r="P14" s="70">
        <v>4.2887000000000004</v>
      </c>
      <c r="Q14" s="70">
        <v>5.8083999999999998</v>
      </c>
      <c r="R14" s="70">
        <v>26.8005</v>
      </c>
      <c r="S14" s="70">
        <v>36.537799999999997</v>
      </c>
      <c r="T14" s="70">
        <v>43.409100000000002</v>
      </c>
      <c r="U14" s="70">
        <v>36.774700000000003</v>
      </c>
      <c r="V14" s="70">
        <v>45.063000000000002</v>
      </c>
      <c r="W14" s="70">
        <v>41.268599999999999</v>
      </c>
      <c r="X14" s="70">
        <v>44.601500000000001</v>
      </c>
      <c r="Y14" s="70">
        <v>41.471200000000003</v>
      </c>
      <c r="Z14" s="70">
        <v>40.366900000000001</v>
      </c>
    </row>
    <row r="15" spans="1:30" x14ac:dyDescent="0.25">
      <c r="A15" s="69"/>
      <c r="B15" s="61">
        <v>45604</v>
      </c>
      <c r="C15" s="70">
        <v>48.764299999999999</v>
      </c>
      <c r="D15" s="70">
        <v>40.411799999999999</v>
      </c>
      <c r="E15" s="70">
        <v>39.9846</v>
      </c>
      <c r="F15" s="70">
        <v>39.399099999999997</v>
      </c>
      <c r="G15" s="70">
        <v>45.091799999999999</v>
      </c>
      <c r="H15" s="70">
        <v>44.447400000000002</v>
      </c>
      <c r="I15" s="70">
        <v>42.069200000000002</v>
      </c>
      <c r="J15" s="70">
        <v>22.616299999999999</v>
      </c>
      <c r="K15" s="70">
        <v>12.741400000000001</v>
      </c>
      <c r="L15" s="70">
        <v>12.2189</v>
      </c>
      <c r="M15" s="70">
        <v>11.7446</v>
      </c>
      <c r="N15" s="70">
        <v>12.086</v>
      </c>
      <c r="O15" s="70">
        <v>11.7181</v>
      </c>
      <c r="P15" s="70">
        <v>12.290699999999999</v>
      </c>
      <c r="Q15" s="70">
        <v>11.498699999999999</v>
      </c>
      <c r="R15" s="70">
        <v>19.287500000000001</v>
      </c>
      <c r="S15" s="70">
        <v>30.459</v>
      </c>
      <c r="T15" s="70">
        <v>34.305999999999997</v>
      </c>
      <c r="U15" s="70">
        <v>32.358699999999999</v>
      </c>
      <c r="V15" s="70">
        <v>38.282699999999998</v>
      </c>
      <c r="W15" s="70">
        <v>36.114800000000002</v>
      </c>
      <c r="X15" s="70">
        <v>36.979500000000002</v>
      </c>
      <c r="Y15" s="70">
        <v>37.8581</v>
      </c>
      <c r="Z15" s="70">
        <v>41.047699999999999</v>
      </c>
    </row>
    <row r="16" spans="1:30" x14ac:dyDescent="0.25">
      <c r="A16" s="69"/>
      <c r="B16" s="61">
        <v>45605</v>
      </c>
      <c r="C16" s="70">
        <v>32.900700000000001</v>
      </c>
      <c r="D16" s="70">
        <v>34.263800000000003</v>
      </c>
      <c r="E16" s="70">
        <v>36.806199999999997</v>
      </c>
      <c r="F16" s="70">
        <v>33.933799999999998</v>
      </c>
      <c r="G16" s="70">
        <v>37.596200000000003</v>
      </c>
      <c r="H16" s="70">
        <v>37.529800000000002</v>
      </c>
      <c r="I16" s="70">
        <v>37.450800000000001</v>
      </c>
      <c r="J16" s="70">
        <v>14.145099999999999</v>
      </c>
      <c r="K16" s="70">
        <v>0.81710000000000005</v>
      </c>
      <c r="L16" s="70">
        <v>0.77039999999999997</v>
      </c>
      <c r="M16" s="70">
        <v>-0.38669999999999999</v>
      </c>
      <c r="N16" s="70">
        <v>-0.38019999999999998</v>
      </c>
      <c r="O16" s="70">
        <v>-0.82189999999999996</v>
      </c>
      <c r="P16" s="70">
        <v>-0.99480000000000002</v>
      </c>
      <c r="Q16" s="70">
        <v>-0.90939999999999999</v>
      </c>
      <c r="R16" s="70">
        <v>12.5916</v>
      </c>
      <c r="S16" s="70">
        <v>34.720300000000002</v>
      </c>
      <c r="T16" s="70">
        <v>35.378799999999998</v>
      </c>
      <c r="U16" s="70">
        <v>33.4437</v>
      </c>
      <c r="V16" s="70">
        <v>34.011099999999999</v>
      </c>
      <c r="W16" s="70">
        <v>34.610399999999998</v>
      </c>
      <c r="X16" s="70">
        <v>35.307899999999997</v>
      </c>
      <c r="Y16" s="70">
        <v>34.7742</v>
      </c>
      <c r="Z16" s="70">
        <v>33.568199999999997</v>
      </c>
    </row>
    <row r="17" spans="1:26" x14ac:dyDescent="0.25">
      <c r="A17" s="69"/>
      <c r="B17" s="61">
        <v>45606</v>
      </c>
      <c r="C17" s="70">
        <v>28.234400000000001</v>
      </c>
      <c r="D17" s="70">
        <v>25.4939</v>
      </c>
      <c r="E17" s="70">
        <v>18.3185</v>
      </c>
      <c r="F17" s="70">
        <v>18.471</v>
      </c>
      <c r="G17" s="70">
        <v>23.424099999999999</v>
      </c>
      <c r="H17" s="70">
        <v>32.413499999999999</v>
      </c>
      <c r="I17" s="70">
        <v>25.9268</v>
      </c>
      <c r="J17" s="70">
        <v>2.5981000000000001</v>
      </c>
      <c r="K17" s="70">
        <v>0.92959999999999998</v>
      </c>
      <c r="L17" s="70">
        <v>-0.45779999999999998</v>
      </c>
      <c r="M17" s="70">
        <v>-1.5463</v>
      </c>
      <c r="N17" s="70">
        <v>-1.2490000000000001</v>
      </c>
      <c r="O17" s="70">
        <v>-1.4993000000000001</v>
      </c>
      <c r="P17" s="70">
        <v>-1.5427999999999999</v>
      </c>
      <c r="Q17" s="70">
        <v>-0.62309999999999999</v>
      </c>
      <c r="R17" s="70">
        <v>9.5831</v>
      </c>
      <c r="S17" s="70">
        <v>37.744599999999998</v>
      </c>
      <c r="T17" s="70">
        <v>31.618200000000002</v>
      </c>
      <c r="U17" s="70">
        <v>28.685600000000001</v>
      </c>
      <c r="V17" s="70">
        <v>33.972000000000001</v>
      </c>
      <c r="W17" s="70">
        <v>32.2331</v>
      </c>
      <c r="X17" s="70">
        <v>28.110299999999999</v>
      </c>
      <c r="Y17" s="70">
        <v>32.6965</v>
      </c>
      <c r="Z17" s="70">
        <v>31.9206</v>
      </c>
    </row>
    <row r="18" spans="1:26" x14ac:dyDescent="0.25">
      <c r="A18" s="69"/>
      <c r="B18" s="61">
        <v>45607</v>
      </c>
      <c r="C18" s="70">
        <v>34.769199999999998</v>
      </c>
      <c r="D18" s="70">
        <v>28.181100000000001</v>
      </c>
      <c r="E18" s="70">
        <v>30.402000000000001</v>
      </c>
      <c r="F18" s="70">
        <v>33.7714</v>
      </c>
      <c r="G18" s="70">
        <v>39.221299999999999</v>
      </c>
      <c r="H18" s="70">
        <v>39.076599999999999</v>
      </c>
      <c r="I18" s="70">
        <v>35.935499999999998</v>
      </c>
      <c r="J18" s="70">
        <v>14.392099999999999</v>
      </c>
      <c r="K18" s="70">
        <v>8.5696999999999992</v>
      </c>
      <c r="L18" s="70">
        <v>9.5062999999999995</v>
      </c>
      <c r="M18" s="70">
        <v>9.5898000000000003</v>
      </c>
      <c r="N18" s="70">
        <v>9.3947000000000003</v>
      </c>
      <c r="O18" s="70">
        <v>8.5105000000000004</v>
      </c>
      <c r="P18" s="70">
        <v>8.2652000000000001</v>
      </c>
      <c r="Q18" s="70">
        <v>7.6093999999999999</v>
      </c>
      <c r="R18" s="70">
        <v>21.8796</v>
      </c>
      <c r="S18" s="70">
        <v>33.009300000000003</v>
      </c>
      <c r="T18" s="70">
        <v>35.932000000000002</v>
      </c>
      <c r="U18" s="70">
        <v>31.017600000000002</v>
      </c>
      <c r="V18" s="70">
        <v>28.508099999999999</v>
      </c>
      <c r="W18" s="70">
        <v>25.848800000000001</v>
      </c>
      <c r="X18" s="70">
        <v>22.1722</v>
      </c>
      <c r="Y18" s="70">
        <v>22.531600000000001</v>
      </c>
      <c r="Z18" s="70">
        <v>20.3733</v>
      </c>
    </row>
    <row r="19" spans="1:26" x14ac:dyDescent="0.25">
      <c r="A19" s="69"/>
      <c r="B19" s="61">
        <v>45608</v>
      </c>
      <c r="C19" s="70">
        <v>939.54840000000002</v>
      </c>
      <c r="D19" s="70">
        <v>22.875800000000002</v>
      </c>
      <c r="E19" s="70">
        <v>22.932500000000001</v>
      </c>
      <c r="F19" s="70">
        <v>23.231999999999999</v>
      </c>
      <c r="G19" s="70">
        <v>22.450199999999999</v>
      </c>
      <c r="H19" s="70">
        <v>28.750499999999999</v>
      </c>
      <c r="I19" s="70">
        <v>32.129899999999999</v>
      </c>
      <c r="J19" s="70">
        <v>13.89</v>
      </c>
      <c r="K19" s="70">
        <v>2.8990999999999998</v>
      </c>
      <c r="L19" s="70">
        <v>4.7950999999999997</v>
      </c>
      <c r="M19" s="70">
        <v>7.8414000000000001</v>
      </c>
      <c r="N19" s="70">
        <v>7.5366</v>
      </c>
      <c r="O19" s="70">
        <v>2.5813999999999999</v>
      </c>
      <c r="P19" s="70">
        <v>-1.1682999999999999</v>
      </c>
      <c r="Q19" s="70">
        <v>-8.9434000000000005</v>
      </c>
      <c r="R19" s="70">
        <v>16.73</v>
      </c>
      <c r="S19" s="70">
        <v>39.2879</v>
      </c>
      <c r="T19" s="70">
        <v>37.780500000000004</v>
      </c>
      <c r="U19" s="70">
        <v>32.716700000000003</v>
      </c>
      <c r="V19" s="70">
        <v>30.109400000000001</v>
      </c>
      <c r="W19" s="70">
        <v>28.9816</v>
      </c>
      <c r="X19" s="70">
        <v>25.019200000000001</v>
      </c>
      <c r="Y19" s="70">
        <v>22.404900000000001</v>
      </c>
      <c r="Z19" s="70">
        <v>19.713100000000001</v>
      </c>
    </row>
    <row r="20" spans="1:26" x14ac:dyDescent="0.25">
      <c r="A20" s="69"/>
      <c r="B20" s="61">
        <v>45609</v>
      </c>
      <c r="C20" s="70">
        <v>21.930599999999998</v>
      </c>
      <c r="D20" s="70">
        <v>20.6767</v>
      </c>
      <c r="E20" s="70">
        <v>19.2925</v>
      </c>
      <c r="F20" s="70">
        <v>20.615600000000001</v>
      </c>
      <c r="G20" s="70">
        <v>36.3155</v>
      </c>
      <c r="H20" s="70">
        <v>36.133699999999997</v>
      </c>
      <c r="I20" s="70">
        <v>32.716700000000003</v>
      </c>
      <c r="J20" s="70">
        <v>13.6716</v>
      </c>
      <c r="K20" s="70">
        <v>10.3728</v>
      </c>
      <c r="L20" s="70">
        <v>10.2951</v>
      </c>
      <c r="M20" s="70">
        <v>7.3803999999999998</v>
      </c>
      <c r="N20" s="70">
        <v>14.486800000000001</v>
      </c>
      <c r="O20" s="70">
        <v>14.709199999999999</v>
      </c>
      <c r="P20" s="70">
        <v>14.3605</v>
      </c>
      <c r="Q20" s="70">
        <v>3.5148000000000001</v>
      </c>
      <c r="R20" s="70">
        <v>20.091799999999999</v>
      </c>
      <c r="S20" s="70">
        <v>38.322200000000002</v>
      </c>
      <c r="T20" s="70">
        <v>34.160299999999999</v>
      </c>
      <c r="U20" s="70">
        <v>30.612200000000001</v>
      </c>
      <c r="V20" s="70">
        <v>28.543900000000001</v>
      </c>
      <c r="W20" s="70">
        <v>32.865000000000002</v>
      </c>
      <c r="X20" s="70">
        <v>27.6815</v>
      </c>
      <c r="Y20" s="70">
        <v>25.1662</v>
      </c>
      <c r="Z20" s="70">
        <v>25.041699999999999</v>
      </c>
    </row>
    <row r="21" spans="1:26" x14ac:dyDescent="0.25">
      <c r="A21" s="69"/>
      <c r="B21" s="61">
        <v>45610</v>
      </c>
      <c r="C21" s="70">
        <v>29.2514</v>
      </c>
      <c r="D21" s="70">
        <v>32.917499999999997</v>
      </c>
      <c r="E21" s="70">
        <v>30.8765</v>
      </c>
      <c r="F21" s="70">
        <v>37.555700000000002</v>
      </c>
      <c r="G21" s="70">
        <v>41.463799999999999</v>
      </c>
      <c r="H21" s="70">
        <v>57.238199999999999</v>
      </c>
      <c r="I21" s="70">
        <v>72.2316</v>
      </c>
      <c r="J21" s="70">
        <v>31.058399999999999</v>
      </c>
      <c r="K21" s="70">
        <v>0.77149999999999996</v>
      </c>
      <c r="L21" s="70">
        <v>1.4282999999999999</v>
      </c>
      <c r="M21" s="70">
        <v>8.5254999999999992</v>
      </c>
      <c r="N21" s="70">
        <v>8.9909999999999997</v>
      </c>
      <c r="O21" s="70">
        <v>10.133599999999999</v>
      </c>
      <c r="P21" s="70">
        <v>11.145099999999999</v>
      </c>
      <c r="Q21" s="70">
        <v>8.9057999999999993</v>
      </c>
      <c r="R21" s="70">
        <v>23.869499999999999</v>
      </c>
      <c r="S21" s="70">
        <v>35.789900000000003</v>
      </c>
      <c r="T21" s="70">
        <v>33.353400000000001</v>
      </c>
      <c r="U21" s="70">
        <v>31.868500000000001</v>
      </c>
      <c r="V21" s="70">
        <v>36.057699999999997</v>
      </c>
      <c r="W21" s="70">
        <v>35.274999999999999</v>
      </c>
      <c r="X21" s="70">
        <v>30.435400000000001</v>
      </c>
      <c r="Y21" s="70">
        <v>16.1753</v>
      </c>
      <c r="Z21" s="70">
        <v>13.1662</v>
      </c>
    </row>
    <row r="22" spans="1:26" x14ac:dyDescent="0.25">
      <c r="A22" s="69"/>
      <c r="B22" s="61">
        <v>45611</v>
      </c>
      <c r="C22" s="70">
        <v>14.041399999999999</v>
      </c>
      <c r="D22" s="70">
        <v>12.9175</v>
      </c>
      <c r="E22" s="70">
        <v>12.7677</v>
      </c>
      <c r="F22" s="70">
        <v>12.8172</v>
      </c>
      <c r="G22" s="70">
        <v>23.885000000000002</v>
      </c>
      <c r="H22" s="70">
        <v>56.595799999999997</v>
      </c>
      <c r="I22" s="70">
        <v>30.630400000000002</v>
      </c>
      <c r="J22" s="70">
        <v>17.0197</v>
      </c>
      <c r="K22" s="70">
        <v>1.2024999999999999</v>
      </c>
      <c r="L22" s="70">
        <v>2.2275999999999998</v>
      </c>
      <c r="M22" s="70">
        <v>3.3656999999999999</v>
      </c>
      <c r="N22" s="70">
        <v>3.7105000000000001</v>
      </c>
      <c r="O22" s="70">
        <v>1.7058</v>
      </c>
      <c r="P22" s="70">
        <v>-4.1265000000000001</v>
      </c>
      <c r="Q22" s="70">
        <v>4.3204000000000002</v>
      </c>
      <c r="R22" s="70">
        <v>12.415100000000001</v>
      </c>
      <c r="S22" s="70">
        <v>26.767600000000002</v>
      </c>
      <c r="T22" s="70">
        <v>31.031500000000001</v>
      </c>
      <c r="U22" s="70">
        <v>21.1143</v>
      </c>
      <c r="V22" s="70">
        <v>22.356999999999999</v>
      </c>
      <c r="W22" s="70">
        <v>24.6295</v>
      </c>
      <c r="X22" s="70">
        <v>22.634</v>
      </c>
      <c r="Y22" s="70">
        <v>26.726500000000001</v>
      </c>
      <c r="Z22" s="70">
        <v>27.1403</v>
      </c>
    </row>
    <row r="23" spans="1:26" x14ac:dyDescent="0.25">
      <c r="A23" s="69"/>
      <c r="B23" s="61">
        <v>45612</v>
      </c>
      <c r="C23" s="70">
        <v>27.167200000000001</v>
      </c>
      <c r="D23" s="70">
        <v>26.2912</v>
      </c>
      <c r="E23" s="70">
        <v>27.5366</v>
      </c>
      <c r="F23" s="70">
        <v>26.0168</v>
      </c>
      <c r="G23" s="70">
        <v>26.210599999999999</v>
      </c>
      <c r="H23" s="70">
        <v>30.108499999999999</v>
      </c>
      <c r="I23" s="70">
        <v>29.939800000000002</v>
      </c>
      <c r="J23" s="70">
        <v>0.79520000000000002</v>
      </c>
      <c r="K23" s="70">
        <v>-5.8320999999999996</v>
      </c>
      <c r="L23" s="70">
        <v>-7.0117000000000003</v>
      </c>
      <c r="M23" s="70">
        <v>-6.2335000000000003</v>
      </c>
      <c r="N23" s="70">
        <v>-15.9542</v>
      </c>
      <c r="O23" s="70">
        <v>-35.439</v>
      </c>
      <c r="P23" s="70">
        <v>-26.932600000000001</v>
      </c>
      <c r="Q23" s="70">
        <v>3.3576999999999999</v>
      </c>
      <c r="R23" s="70">
        <v>11.0053</v>
      </c>
      <c r="S23" s="70">
        <v>33.2517</v>
      </c>
      <c r="T23" s="70">
        <v>31.339700000000001</v>
      </c>
      <c r="U23" s="70">
        <v>28.580300000000001</v>
      </c>
      <c r="V23" s="70">
        <v>35.716000000000001</v>
      </c>
      <c r="W23" s="70">
        <v>36.005899999999997</v>
      </c>
      <c r="X23" s="70">
        <v>37.865400000000001</v>
      </c>
      <c r="Y23" s="70">
        <v>38.400300000000001</v>
      </c>
      <c r="Z23" s="70">
        <v>35.514400000000002</v>
      </c>
    </row>
    <row r="24" spans="1:26" x14ac:dyDescent="0.25">
      <c r="A24" s="69"/>
      <c r="B24" s="61">
        <v>45613</v>
      </c>
      <c r="C24" s="70">
        <v>33.272199999999998</v>
      </c>
      <c r="D24" s="70">
        <v>30.128299999999999</v>
      </c>
      <c r="E24" s="70">
        <v>24.750699999999998</v>
      </c>
      <c r="F24" s="70">
        <v>25.958300000000001</v>
      </c>
      <c r="G24" s="70">
        <v>29.5884</v>
      </c>
      <c r="H24" s="70">
        <v>39.362000000000002</v>
      </c>
      <c r="I24" s="70">
        <v>38.108600000000003</v>
      </c>
      <c r="J24" s="70">
        <v>20.117899999999999</v>
      </c>
      <c r="K24" s="70">
        <v>-10.3993</v>
      </c>
      <c r="L24" s="70">
        <v>-4.9710000000000001</v>
      </c>
      <c r="M24" s="70">
        <v>-1.069</v>
      </c>
      <c r="N24" s="70">
        <v>-0.80569999999999997</v>
      </c>
      <c r="O24" s="70">
        <v>-0.78690000000000004</v>
      </c>
      <c r="P24" s="70">
        <v>-4.8268000000000004</v>
      </c>
      <c r="Q24" s="70">
        <v>-2.5184000000000002</v>
      </c>
      <c r="R24" s="70">
        <v>21.6313</v>
      </c>
      <c r="S24" s="70">
        <v>33.339399999999998</v>
      </c>
      <c r="T24" s="70">
        <v>16.696400000000001</v>
      </c>
      <c r="U24" s="70">
        <v>27.2044</v>
      </c>
      <c r="V24" s="70">
        <v>31.012499999999999</v>
      </c>
      <c r="W24" s="70">
        <v>30.837399999999999</v>
      </c>
      <c r="X24" s="70">
        <v>24.967600000000001</v>
      </c>
      <c r="Y24" s="70">
        <v>21.4968</v>
      </c>
      <c r="Z24" s="70">
        <v>19.073</v>
      </c>
    </row>
    <row r="25" spans="1:26" x14ac:dyDescent="0.25">
      <c r="A25" s="69"/>
      <c r="B25" s="61">
        <v>45614</v>
      </c>
      <c r="C25" s="70">
        <v>19.286999999999999</v>
      </c>
      <c r="D25" s="70">
        <v>20.947600000000001</v>
      </c>
      <c r="E25" s="70">
        <v>20.8401</v>
      </c>
      <c r="F25" s="70">
        <v>22.017099999999999</v>
      </c>
      <c r="G25" s="70">
        <v>25.587900000000001</v>
      </c>
      <c r="H25" s="70">
        <v>30.408799999999999</v>
      </c>
      <c r="I25" s="70">
        <v>16.622800000000002</v>
      </c>
      <c r="J25" s="70">
        <v>-8.234</v>
      </c>
      <c r="K25" s="70">
        <v>-13.657299999999999</v>
      </c>
      <c r="L25" s="70">
        <v>-18.446200000000001</v>
      </c>
      <c r="M25" s="70">
        <v>-17.3231</v>
      </c>
      <c r="N25" s="70">
        <v>-21.466100000000001</v>
      </c>
      <c r="O25" s="70">
        <v>-33.9009</v>
      </c>
      <c r="P25" s="70">
        <v>-37.989699999999999</v>
      </c>
      <c r="Q25" s="70">
        <v>-36.783700000000003</v>
      </c>
      <c r="R25" s="70">
        <v>6.3967999999999998</v>
      </c>
      <c r="S25" s="70">
        <v>37.431199999999997</v>
      </c>
      <c r="T25" s="70">
        <v>34.9268</v>
      </c>
      <c r="U25" s="70">
        <v>36.548699999999997</v>
      </c>
      <c r="V25" s="70">
        <v>37.629600000000003</v>
      </c>
      <c r="W25" s="70">
        <v>25.0016</v>
      </c>
      <c r="X25" s="70">
        <v>10.367699999999999</v>
      </c>
      <c r="Y25" s="70">
        <v>10.3825</v>
      </c>
      <c r="Z25" s="70">
        <v>8.4286999999999992</v>
      </c>
    </row>
    <row r="26" spans="1:26" x14ac:dyDescent="0.25">
      <c r="A26" s="69"/>
      <c r="B26" s="61">
        <v>45615</v>
      </c>
      <c r="C26" s="70">
        <v>10.169499999999999</v>
      </c>
      <c r="D26" s="70">
        <v>5.3117000000000001</v>
      </c>
      <c r="E26" s="70">
        <v>5.2832999999999997</v>
      </c>
      <c r="F26" s="70">
        <v>14.376799999999999</v>
      </c>
      <c r="G26" s="70">
        <v>39.814100000000003</v>
      </c>
      <c r="H26" s="70">
        <v>40.1218</v>
      </c>
      <c r="I26" s="70">
        <v>29.343800000000002</v>
      </c>
      <c r="J26" s="70">
        <v>4.3174000000000001</v>
      </c>
      <c r="K26" s="70">
        <v>3.6659000000000002</v>
      </c>
      <c r="L26" s="70">
        <v>1.3483000000000001</v>
      </c>
      <c r="M26" s="70">
        <v>2.3195999999999999</v>
      </c>
      <c r="N26" s="70">
        <v>-13.337300000000001</v>
      </c>
      <c r="O26" s="70">
        <v>-27.0245</v>
      </c>
      <c r="P26" s="70">
        <v>-27.150300000000001</v>
      </c>
      <c r="Q26" s="70">
        <v>4.6249000000000002</v>
      </c>
      <c r="R26" s="70">
        <v>25.547899999999998</v>
      </c>
      <c r="S26" s="70">
        <v>37.176000000000002</v>
      </c>
      <c r="T26" s="70">
        <v>47.428800000000003</v>
      </c>
      <c r="U26" s="70">
        <v>35.4786</v>
      </c>
      <c r="V26" s="70">
        <v>40.240200000000002</v>
      </c>
      <c r="W26" s="70">
        <v>44.461199999999998</v>
      </c>
      <c r="X26" s="70">
        <v>35.660200000000003</v>
      </c>
      <c r="Y26" s="70">
        <v>7.6802000000000001</v>
      </c>
      <c r="Z26" s="70">
        <v>27.924700000000001</v>
      </c>
    </row>
    <row r="27" spans="1:26" x14ac:dyDescent="0.25">
      <c r="A27" s="69"/>
      <c r="B27" s="61">
        <v>45616</v>
      </c>
      <c r="C27" s="70">
        <v>31.3459</v>
      </c>
      <c r="D27" s="70">
        <v>29.9861</v>
      </c>
      <c r="E27" s="70">
        <v>25.280100000000001</v>
      </c>
      <c r="F27" s="70">
        <v>32.826700000000002</v>
      </c>
      <c r="G27" s="70">
        <v>37.924799999999998</v>
      </c>
      <c r="H27" s="70">
        <v>39.658000000000001</v>
      </c>
      <c r="I27" s="70">
        <v>52.203200000000002</v>
      </c>
      <c r="J27" s="70">
        <v>26.610399999999998</v>
      </c>
      <c r="K27" s="70">
        <v>11.1631</v>
      </c>
      <c r="L27" s="70">
        <v>10.7173</v>
      </c>
      <c r="M27" s="70">
        <v>14.0716</v>
      </c>
      <c r="N27" s="70">
        <v>11.787000000000001</v>
      </c>
      <c r="O27" s="70">
        <v>9.4608000000000008</v>
      </c>
      <c r="P27" s="70">
        <v>11.225899999999999</v>
      </c>
      <c r="Q27" s="70">
        <v>3.0966999999999998</v>
      </c>
      <c r="R27" s="70">
        <v>29.804200000000002</v>
      </c>
      <c r="S27" s="70">
        <v>42.214500000000001</v>
      </c>
      <c r="T27" s="70">
        <v>42.9435</v>
      </c>
      <c r="U27" s="70">
        <v>33.179000000000002</v>
      </c>
      <c r="V27" s="70">
        <v>35.4758</v>
      </c>
      <c r="W27" s="70">
        <v>39.369300000000003</v>
      </c>
      <c r="X27" s="70">
        <v>35.89</v>
      </c>
      <c r="Y27" s="70">
        <v>39.461300000000001</v>
      </c>
      <c r="Z27" s="70">
        <v>30.8353</v>
      </c>
    </row>
    <row r="28" spans="1:26" x14ac:dyDescent="0.25">
      <c r="A28" s="69"/>
      <c r="B28" s="61">
        <v>45617</v>
      </c>
      <c r="C28" s="70">
        <v>42.962200000000003</v>
      </c>
      <c r="D28" s="70">
        <v>42.426400000000001</v>
      </c>
      <c r="E28" s="70">
        <v>41.520099999999999</v>
      </c>
      <c r="F28" s="70">
        <v>41.220199999999998</v>
      </c>
      <c r="G28" s="70">
        <v>42.747100000000003</v>
      </c>
      <c r="H28" s="70">
        <v>52.5839</v>
      </c>
      <c r="I28" s="70">
        <v>69.416200000000003</v>
      </c>
      <c r="J28" s="70">
        <v>29.379100000000001</v>
      </c>
      <c r="K28" s="70">
        <v>17.310199999999998</v>
      </c>
      <c r="L28" s="70">
        <v>15.1113</v>
      </c>
      <c r="M28" s="70">
        <v>19.0441</v>
      </c>
      <c r="N28" s="70">
        <v>20.135000000000002</v>
      </c>
      <c r="O28" s="70">
        <v>21.898599999999998</v>
      </c>
      <c r="P28" s="70">
        <v>19.264099999999999</v>
      </c>
      <c r="Q28" s="70">
        <v>13.7768</v>
      </c>
      <c r="R28" s="70">
        <v>24.371200000000002</v>
      </c>
      <c r="S28" s="70">
        <v>46.874699999999997</v>
      </c>
      <c r="T28" s="70">
        <v>42.476199999999999</v>
      </c>
      <c r="U28" s="70">
        <v>37.934199999999997</v>
      </c>
      <c r="V28" s="70">
        <v>37.306199999999997</v>
      </c>
      <c r="W28" s="70">
        <v>40.54</v>
      </c>
      <c r="X28" s="70">
        <v>38.985399999999998</v>
      </c>
      <c r="Y28" s="70">
        <v>38.8172</v>
      </c>
      <c r="Z28" s="70">
        <v>40.855600000000003</v>
      </c>
    </row>
    <row r="29" spans="1:26" x14ac:dyDescent="0.25">
      <c r="A29" s="69"/>
      <c r="B29" s="61">
        <v>45618</v>
      </c>
      <c r="C29" s="70">
        <v>38.759</v>
      </c>
      <c r="D29" s="70">
        <v>37.519300000000001</v>
      </c>
      <c r="E29" s="70">
        <v>37.500300000000003</v>
      </c>
      <c r="F29" s="70">
        <v>39.9998</v>
      </c>
      <c r="G29" s="70">
        <v>39.285600000000002</v>
      </c>
      <c r="H29" s="70">
        <v>37.372799999999998</v>
      </c>
      <c r="I29" s="70">
        <v>42.023800000000001</v>
      </c>
      <c r="J29" s="70">
        <v>26.773599999999998</v>
      </c>
      <c r="K29" s="70">
        <v>20.539100000000001</v>
      </c>
      <c r="L29" s="70">
        <v>22.408899999999999</v>
      </c>
      <c r="M29" s="70">
        <v>23.6007</v>
      </c>
      <c r="N29" s="70">
        <v>22.357900000000001</v>
      </c>
      <c r="O29" s="70">
        <v>21.791699999999999</v>
      </c>
      <c r="P29" s="70">
        <v>13.698700000000001</v>
      </c>
      <c r="Q29" s="70">
        <v>0.97240000000000004</v>
      </c>
      <c r="R29" s="70">
        <v>35.670400000000001</v>
      </c>
      <c r="S29" s="70">
        <v>40.441299999999998</v>
      </c>
      <c r="T29" s="70">
        <v>43.133000000000003</v>
      </c>
      <c r="U29" s="70">
        <v>40.540900000000001</v>
      </c>
      <c r="V29" s="70">
        <v>38.567700000000002</v>
      </c>
      <c r="W29" s="70">
        <v>39.235300000000002</v>
      </c>
      <c r="X29" s="70">
        <v>37.152200000000001</v>
      </c>
      <c r="Y29" s="70">
        <v>35.417299999999997</v>
      </c>
      <c r="Z29" s="70">
        <v>36.885399999999997</v>
      </c>
    </row>
    <row r="30" spans="1:26" x14ac:dyDescent="0.25">
      <c r="A30" s="69"/>
      <c r="B30" s="61">
        <v>45619</v>
      </c>
      <c r="C30" s="70">
        <v>38.819699999999997</v>
      </c>
      <c r="D30" s="70">
        <v>40.3673</v>
      </c>
      <c r="E30" s="70">
        <v>41.321300000000001</v>
      </c>
      <c r="F30" s="70">
        <v>41.786999999999999</v>
      </c>
      <c r="G30" s="70">
        <v>43.158099999999997</v>
      </c>
      <c r="H30" s="70">
        <v>46.922600000000003</v>
      </c>
      <c r="I30" s="70">
        <v>38.609499999999997</v>
      </c>
      <c r="J30" s="70">
        <v>30.654</v>
      </c>
      <c r="K30" s="70">
        <v>18.191199999999998</v>
      </c>
      <c r="L30" s="70">
        <v>16.473500000000001</v>
      </c>
      <c r="M30" s="70">
        <v>12.553100000000001</v>
      </c>
      <c r="N30" s="70">
        <v>5.3234000000000004</v>
      </c>
      <c r="O30" s="70">
        <v>-14.5822</v>
      </c>
      <c r="P30" s="70">
        <v>-17.6873</v>
      </c>
      <c r="Q30" s="70">
        <v>-9.6732999999999993</v>
      </c>
      <c r="R30" s="70">
        <v>29.543299999999999</v>
      </c>
      <c r="S30" s="70">
        <v>26.066700000000001</v>
      </c>
      <c r="T30" s="70">
        <v>22.3339</v>
      </c>
      <c r="U30" s="70">
        <v>24.336600000000001</v>
      </c>
      <c r="V30" s="70">
        <v>33.645099999999999</v>
      </c>
      <c r="W30" s="70">
        <v>33.780900000000003</v>
      </c>
      <c r="X30" s="70">
        <v>35.0441</v>
      </c>
      <c r="Y30" s="70">
        <v>30.9177</v>
      </c>
      <c r="Z30" s="70">
        <v>33.336199999999998</v>
      </c>
    </row>
    <row r="31" spans="1:26" x14ac:dyDescent="0.25">
      <c r="A31" s="69"/>
      <c r="B31" s="61">
        <v>45620</v>
      </c>
      <c r="C31" s="70">
        <v>28.554099999999998</v>
      </c>
      <c r="D31" s="70">
        <v>27.772500000000001</v>
      </c>
      <c r="E31" s="70">
        <v>30.6782</v>
      </c>
      <c r="F31" s="70">
        <v>30.580100000000002</v>
      </c>
      <c r="G31" s="70">
        <v>34.073700000000002</v>
      </c>
      <c r="H31" s="70">
        <v>35.209899999999998</v>
      </c>
      <c r="I31" s="70">
        <v>20.068100000000001</v>
      </c>
      <c r="J31" s="70">
        <v>6.8071999999999999</v>
      </c>
      <c r="K31" s="70">
        <v>-2.0428999999999999</v>
      </c>
      <c r="L31" s="70">
        <v>2.9428000000000001</v>
      </c>
      <c r="M31" s="70">
        <v>-7.6853999999999996</v>
      </c>
      <c r="N31" s="70">
        <v>-9.7348999999999997</v>
      </c>
      <c r="O31" s="70">
        <v>0.81640000000000001</v>
      </c>
      <c r="P31" s="70">
        <v>0.1865</v>
      </c>
      <c r="Q31" s="70">
        <v>1.8427</v>
      </c>
      <c r="R31" s="70">
        <v>23.8033</v>
      </c>
      <c r="S31" s="70">
        <v>41.7669</v>
      </c>
      <c r="T31" s="70">
        <v>36.318399999999997</v>
      </c>
      <c r="U31" s="70">
        <v>33.274099999999997</v>
      </c>
      <c r="V31" s="70">
        <v>35.8536</v>
      </c>
      <c r="W31" s="70">
        <v>32.429499999999997</v>
      </c>
      <c r="X31" s="70">
        <v>34.190300000000001</v>
      </c>
      <c r="Y31" s="70">
        <v>31.521100000000001</v>
      </c>
      <c r="Z31" s="70">
        <v>30.223199999999999</v>
      </c>
    </row>
    <row r="32" spans="1:26" x14ac:dyDescent="0.25">
      <c r="A32" s="69"/>
      <c r="B32" s="61">
        <v>45621</v>
      </c>
      <c r="C32" s="70">
        <v>35.409399999999998</v>
      </c>
      <c r="D32" s="70">
        <v>36.900799999999997</v>
      </c>
      <c r="E32" s="70">
        <v>34.869900000000001</v>
      </c>
      <c r="F32" s="70">
        <v>36.688699999999997</v>
      </c>
      <c r="G32" s="70">
        <v>38.303199999999997</v>
      </c>
      <c r="H32" s="70">
        <v>40.060600000000001</v>
      </c>
      <c r="I32" s="70">
        <v>40.619599999999998</v>
      </c>
      <c r="J32" s="70">
        <v>30.871400000000001</v>
      </c>
      <c r="K32" s="70">
        <v>27.979099999999999</v>
      </c>
      <c r="L32" s="70">
        <v>32.7545</v>
      </c>
      <c r="M32" s="70">
        <v>33.148899999999998</v>
      </c>
      <c r="N32" s="70">
        <v>39.249400000000001</v>
      </c>
      <c r="O32" s="70">
        <v>43.919199999999996</v>
      </c>
      <c r="P32" s="70">
        <v>40.877499999999998</v>
      </c>
      <c r="Q32" s="70">
        <v>39.376199999999997</v>
      </c>
      <c r="R32" s="70">
        <v>42.187100000000001</v>
      </c>
      <c r="S32" s="70">
        <v>40.246099999999998</v>
      </c>
      <c r="T32" s="70">
        <v>40.545099999999998</v>
      </c>
      <c r="U32" s="70">
        <v>36.208199999999998</v>
      </c>
      <c r="V32" s="70">
        <v>38.403199999999998</v>
      </c>
      <c r="W32" s="70">
        <v>37.088999999999999</v>
      </c>
      <c r="X32" s="70">
        <v>39.679900000000004</v>
      </c>
      <c r="Y32" s="70">
        <v>39.371200000000002</v>
      </c>
      <c r="Z32" s="70"/>
    </row>
    <row r="34" spans="2:28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</row>
    <row r="35" spans="2:28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</row>
    <row r="36" spans="2:28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</row>
    <row r="37" spans="2:28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</row>
    <row r="38" spans="2:28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</row>
    <row r="39" spans="2:28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</row>
    <row r="40" spans="2:28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</row>
    <row r="41" spans="2:28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</row>
    <row r="42" spans="2:28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</row>
    <row r="43" spans="2:28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</row>
    <row r="44" spans="2:28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</row>
    <row r="45" spans="2:28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</row>
    <row r="46" spans="2:28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</row>
    <row r="47" spans="2:28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</row>
    <row r="48" spans="2:28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</row>
    <row r="49" spans="2:28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2:28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</row>
    <row r="51" spans="2:28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</row>
    <row r="52" spans="2:28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</row>
    <row r="53" spans="2:28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</row>
    <row r="54" spans="2:28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</row>
    <row r="55" spans="2:28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</row>
    <row r="56" spans="2:28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</row>
    <row r="57" spans="2:28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</row>
    <row r="58" spans="2:28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</row>
    <row r="59" spans="2:28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</row>
    <row r="60" spans="2:28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</row>
    <row r="61" spans="2:28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</row>
    <row r="62" spans="2:28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</row>
    <row r="63" spans="2:28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</row>
    <row r="64" spans="2:28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f>'[25]Average Pricing'!J2</f>
        <v>2.7903973888888926E-2</v>
      </c>
      <c r="H10" s="47"/>
      <c r="I10" s="8">
        <f>'[25]Average Pricing'!J3</f>
        <v>3.5467091666666666E-2</v>
      </c>
      <c r="J10" s="47"/>
      <c r="K10" s="8">
        <f>'[25]Average Pricing'!J4</f>
        <v>2.7775785451977425E-2</v>
      </c>
      <c r="L10" s="47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f>'[25]Voltage Factors'!M38</f>
        <v>1.0053000000000001</v>
      </c>
      <c r="F12" s="7"/>
      <c r="G12" s="8">
        <f>$G$10</f>
        <v>2.7903973888888926E-2</v>
      </c>
      <c r="H12" s="48"/>
      <c r="I12" s="8">
        <f>$I$10</f>
        <v>3.5467091666666666E-2</v>
      </c>
      <c r="J12" s="48"/>
      <c r="K12" s="8">
        <f>$K$10</f>
        <v>2.7775785451977425E-2</v>
      </c>
      <c r="L12" s="48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f>'[25]Voltage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f>'[25]Voltage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f>'[25]Voltage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dimension ref="A1:O721"/>
  <sheetViews>
    <sheetView workbookViewId="0">
      <selection activeCell="I16" sqref="I16"/>
    </sheetView>
  </sheetViews>
  <sheetFormatPr defaultRowHeight="15" x14ac:dyDescent="0.25"/>
  <cols>
    <col min="1" max="1" width="11.140625" style="64" bestFit="1" customWidth="1"/>
    <col min="2" max="2" width="7.42578125" style="64" bestFit="1" customWidth="1"/>
    <col min="3" max="3" width="12.5703125" style="64" bestFit="1" customWidth="1"/>
    <col min="4" max="4" width="5.7109375" style="64" bestFit="1" customWidth="1"/>
    <col min="5" max="5" width="9.42578125" style="54" bestFit="1" customWidth="1"/>
    <col min="6" max="6" width="13.28515625" style="54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H1" s="33"/>
      <c r="I1" s="49" t="s">
        <v>56</v>
      </c>
      <c r="J1" s="49" t="s">
        <v>57</v>
      </c>
      <c r="K1" s="33"/>
      <c r="L1" s="58" t="s">
        <v>64</v>
      </c>
      <c r="M1" s="43"/>
      <c r="N1" s="59"/>
      <c r="O1" s="43"/>
    </row>
    <row r="2" spans="1:15" x14ac:dyDescent="0.25">
      <c r="A2" s="34">
        <v>45561</v>
      </c>
      <c r="B2" s="64">
        <v>9</v>
      </c>
      <c r="C2" s="64">
        <v>4</v>
      </c>
      <c r="D2" s="64">
        <v>1</v>
      </c>
      <c r="E2" s="42">
        <v>26.494299999999999</v>
      </c>
      <c r="F2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2" s="50" t="s">
        <v>55</v>
      </c>
      <c r="I2" s="44">
        <f>AVERAGE([25]!RTO__3[Pricing])</f>
        <v>27.903973888888927</v>
      </c>
      <c r="J2" s="35">
        <f>I2/1000</f>
        <v>2.7903973888888926E-2</v>
      </c>
      <c r="L2" s="50" t="str">
        <f>UPPER(TEXT(EDATE(A721,1),"MMMM"))</f>
        <v>NOVEMBER</v>
      </c>
    </row>
    <row r="3" spans="1:15" x14ac:dyDescent="0.25">
      <c r="A3" s="34">
        <v>45561</v>
      </c>
      <c r="B3" s="64">
        <v>9</v>
      </c>
      <c r="C3" s="64">
        <v>4</v>
      </c>
      <c r="D3" s="64">
        <v>2</v>
      </c>
      <c r="E3" s="42">
        <v>25.880500000000001</v>
      </c>
      <c r="F3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3" s="50" t="s">
        <v>61</v>
      </c>
      <c r="I3" s="45">
        <f>IFERROR(AVERAGEIF([25]!RTO__3[On / Off-Peak],"ON",[25]!RTO__3[Pricing]),0)</f>
        <v>35.467091666666668</v>
      </c>
      <c r="J3" s="35">
        <f>IFERROR(I3/1000,0)</f>
        <v>3.5467091666666666E-2</v>
      </c>
      <c r="L3" s="50" t="str">
        <f>TEXT(EDATE(A721,1),"YYYY")</f>
        <v>2024</v>
      </c>
    </row>
    <row r="4" spans="1:15" x14ac:dyDescent="0.25">
      <c r="A4" s="34">
        <v>45561</v>
      </c>
      <c r="B4" s="64">
        <v>9</v>
      </c>
      <c r="C4" s="64">
        <v>4</v>
      </c>
      <c r="D4" s="64">
        <v>3</v>
      </c>
      <c r="E4" s="42">
        <v>24.353000000000002</v>
      </c>
      <c r="F4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4" s="50" t="s">
        <v>58</v>
      </c>
      <c r="I4" s="45">
        <f>IFERROR(AVERAGEIF([25]!RTO__3[On / Off-Peak],"OFF",[25]!RTO__3[Pricing]),0)</f>
        <v>27.775785451977423</v>
      </c>
      <c r="J4" s="35">
        <f>IFERROR(I4/1000,0)</f>
        <v>2.7775785451977425E-2</v>
      </c>
      <c r="L4" s="33"/>
    </row>
    <row r="5" spans="1:15" x14ac:dyDescent="0.25">
      <c r="A5" s="34">
        <v>45561</v>
      </c>
      <c r="B5" s="64">
        <v>9</v>
      </c>
      <c r="C5" s="64">
        <v>4</v>
      </c>
      <c r="D5" s="64">
        <v>4</v>
      </c>
      <c r="E5" s="42">
        <v>24.943999999999999</v>
      </c>
      <c r="F5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5" s="64"/>
      <c r="L5" s="43" t="s">
        <v>66</v>
      </c>
      <c r="M5" s="60"/>
      <c r="N5" s="60"/>
      <c r="O5" s="60"/>
    </row>
    <row r="6" spans="1:15" x14ac:dyDescent="0.25">
      <c r="A6" s="34">
        <v>45561</v>
      </c>
      <c r="B6" s="64">
        <v>9</v>
      </c>
      <c r="C6" s="64">
        <v>4</v>
      </c>
      <c r="D6" s="64">
        <v>5</v>
      </c>
      <c r="E6" s="42">
        <v>25.820599999999999</v>
      </c>
      <c r="F6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6" s="64"/>
      <c r="L6" s="56" t="str">
        <f>TEXT(A2,"MMMM")</f>
        <v>September</v>
      </c>
      <c r="M6" s="56" t="str">
        <f>TEXT(A2,"dd")</f>
        <v>26</v>
      </c>
    </row>
    <row r="7" spans="1:15" x14ac:dyDescent="0.25">
      <c r="A7" s="34">
        <v>45561</v>
      </c>
      <c r="B7" s="64">
        <v>9</v>
      </c>
      <c r="C7" s="64">
        <v>4</v>
      </c>
      <c r="D7" s="64">
        <v>6</v>
      </c>
      <c r="E7" s="42">
        <v>27.043199999999999</v>
      </c>
      <c r="F7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7" s="64"/>
      <c r="I7" s="34"/>
      <c r="L7" s="56" t="str">
        <f>TEXT(A721,"MMMM")</f>
        <v>October</v>
      </c>
      <c r="M7" s="50" t="str">
        <f>TEXT(A721,"dd")</f>
        <v>25</v>
      </c>
    </row>
    <row r="8" spans="1:15" x14ac:dyDescent="0.25">
      <c r="A8" s="34">
        <v>45561</v>
      </c>
      <c r="B8" s="64">
        <v>9</v>
      </c>
      <c r="C8" s="64">
        <v>4</v>
      </c>
      <c r="D8" s="64">
        <v>7</v>
      </c>
      <c r="E8" s="42">
        <v>30.552499999999998</v>
      </c>
      <c r="F8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8" s="64"/>
      <c r="L8" s="34"/>
      <c r="M8" s="34"/>
    </row>
    <row r="9" spans="1:15" x14ac:dyDescent="0.25">
      <c r="A9" s="34">
        <v>45561</v>
      </c>
      <c r="B9" s="64">
        <v>9</v>
      </c>
      <c r="C9" s="64">
        <v>4</v>
      </c>
      <c r="D9" s="64">
        <v>8</v>
      </c>
      <c r="E9" s="42">
        <v>28.235499999999998</v>
      </c>
      <c r="F9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34">
        <v>45561</v>
      </c>
      <c r="B10" s="64">
        <v>9</v>
      </c>
      <c r="C10" s="64">
        <v>4</v>
      </c>
      <c r="D10" s="64">
        <v>9</v>
      </c>
      <c r="E10" s="42">
        <v>18.944099999999999</v>
      </c>
      <c r="F10" s="64" t="str">
        <f>IF(AND(RTO__310[[#This Row],[Month]]&gt;5,RTO__310[[#This Row],[Month]]&lt;10,RTO__310[[#This Row],[Day of Week]]&lt;=5,RTO__310[[#This Row],[Hour]]&gt;=15,RTO__310[[#This Row],[Hour]]&lt;=18),"ON","OFF")</f>
        <v>OFF</v>
      </c>
      <c r="H10" s="64"/>
      <c r="L10" s="50">
        <f>ABS(_xlfn.DAYS(A721+1,A2))</f>
        <v>30</v>
      </c>
    </row>
    <row r="11" spans="1:15" x14ac:dyDescent="0.25">
      <c r="A11" s="34">
        <v>45561</v>
      </c>
      <c r="B11" s="64">
        <v>9</v>
      </c>
      <c r="C11" s="64">
        <v>4</v>
      </c>
      <c r="D11" s="64">
        <v>10</v>
      </c>
      <c r="E11" s="42">
        <v>21.043800000000001</v>
      </c>
      <c r="F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" spans="1:15" x14ac:dyDescent="0.25">
      <c r="A12" s="34">
        <v>45561</v>
      </c>
      <c r="B12" s="64">
        <v>9</v>
      </c>
      <c r="C12" s="64">
        <v>4</v>
      </c>
      <c r="D12" s="64">
        <v>11</v>
      </c>
      <c r="E12" s="42">
        <v>23.482600000000001</v>
      </c>
      <c r="F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" spans="1:15" x14ac:dyDescent="0.25">
      <c r="A13" s="34">
        <v>45561</v>
      </c>
      <c r="B13" s="64">
        <v>9</v>
      </c>
      <c r="C13" s="64">
        <v>4</v>
      </c>
      <c r="D13" s="64">
        <v>12</v>
      </c>
      <c r="E13" s="42">
        <v>22.500399999999999</v>
      </c>
      <c r="F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" spans="1:15" x14ac:dyDescent="0.25">
      <c r="A14" s="34">
        <v>45561</v>
      </c>
      <c r="B14" s="64">
        <v>9</v>
      </c>
      <c r="C14" s="64">
        <v>4</v>
      </c>
      <c r="D14" s="64">
        <v>13</v>
      </c>
      <c r="E14" s="42">
        <v>22.639399999999998</v>
      </c>
      <c r="F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" spans="1:15" x14ac:dyDescent="0.25">
      <c r="A15" s="34">
        <v>45561</v>
      </c>
      <c r="B15" s="64">
        <v>9</v>
      </c>
      <c r="C15" s="64">
        <v>4</v>
      </c>
      <c r="D15" s="64">
        <v>14</v>
      </c>
      <c r="E15" s="42">
        <v>23.71</v>
      </c>
      <c r="F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" spans="1:15" x14ac:dyDescent="0.25">
      <c r="A16" s="34">
        <v>45561</v>
      </c>
      <c r="B16" s="64">
        <v>9</v>
      </c>
      <c r="C16" s="64">
        <v>4</v>
      </c>
      <c r="D16" s="64">
        <v>15</v>
      </c>
      <c r="E16" s="42">
        <v>28.029</v>
      </c>
      <c r="F16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7" spans="1:6" x14ac:dyDescent="0.25">
      <c r="A17" s="34">
        <v>45561</v>
      </c>
      <c r="B17" s="64">
        <v>9</v>
      </c>
      <c r="C17" s="64">
        <v>4</v>
      </c>
      <c r="D17" s="64">
        <v>16</v>
      </c>
      <c r="E17" s="42">
        <v>34.777299999999997</v>
      </c>
      <c r="F17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8" spans="1:6" x14ac:dyDescent="0.25">
      <c r="A18" s="34">
        <v>45561</v>
      </c>
      <c r="B18" s="64">
        <v>9</v>
      </c>
      <c r="C18" s="64">
        <v>4</v>
      </c>
      <c r="D18" s="64">
        <v>17</v>
      </c>
      <c r="E18" s="42">
        <v>29.553999999999998</v>
      </c>
      <c r="F18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9" spans="1:6" x14ac:dyDescent="0.25">
      <c r="A19" s="34">
        <v>45561</v>
      </c>
      <c r="B19" s="64">
        <v>9</v>
      </c>
      <c r="C19" s="64">
        <v>4</v>
      </c>
      <c r="D19" s="64">
        <v>18</v>
      </c>
      <c r="E19" s="42">
        <v>70.729900000000001</v>
      </c>
      <c r="F19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20" spans="1:6" x14ac:dyDescent="0.25">
      <c r="A20" s="34">
        <v>45561</v>
      </c>
      <c r="B20" s="64">
        <v>9</v>
      </c>
      <c r="C20" s="64">
        <v>4</v>
      </c>
      <c r="D20" s="64">
        <v>19</v>
      </c>
      <c r="E20" s="42">
        <v>44.036200000000001</v>
      </c>
      <c r="F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" spans="1:6" x14ac:dyDescent="0.25">
      <c r="A21" s="34">
        <v>45561</v>
      </c>
      <c r="B21" s="64">
        <v>9</v>
      </c>
      <c r="C21" s="64">
        <v>4</v>
      </c>
      <c r="D21" s="64">
        <v>20</v>
      </c>
      <c r="E21" s="42">
        <v>36.410899999999998</v>
      </c>
      <c r="F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" spans="1:6" x14ac:dyDescent="0.25">
      <c r="A22" s="34">
        <v>45561</v>
      </c>
      <c r="B22" s="64">
        <v>9</v>
      </c>
      <c r="C22" s="64">
        <v>4</v>
      </c>
      <c r="D22" s="64">
        <v>21</v>
      </c>
      <c r="E22" s="42">
        <v>32.017000000000003</v>
      </c>
      <c r="F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" spans="1:6" x14ac:dyDescent="0.25">
      <c r="A23" s="34">
        <v>45561</v>
      </c>
      <c r="B23" s="64">
        <v>9</v>
      </c>
      <c r="C23" s="64">
        <v>4</v>
      </c>
      <c r="D23" s="64">
        <v>22</v>
      </c>
      <c r="E23" s="42">
        <v>29.1264</v>
      </c>
      <c r="F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" spans="1:6" x14ac:dyDescent="0.25">
      <c r="A24" s="34">
        <v>45561</v>
      </c>
      <c r="B24" s="64">
        <v>9</v>
      </c>
      <c r="C24" s="64">
        <v>4</v>
      </c>
      <c r="D24" s="64">
        <v>23</v>
      </c>
      <c r="E24" s="42">
        <v>28.740600000000001</v>
      </c>
      <c r="F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" spans="1:6" x14ac:dyDescent="0.25">
      <c r="A25" s="34">
        <v>45561</v>
      </c>
      <c r="B25" s="64">
        <v>9</v>
      </c>
      <c r="C25" s="64">
        <v>4</v>
      </c>
      <c r="D25" s="64">
        <v>24</v>
      </c>
      <c r="E25" s="42">
        <v>28.028400000000001</v>
      </c>
      <c r="F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" spans="1:6" x14ac:dyDescent="0.25">
      <c r="A26" s="34">
        <v>45562</v>
      </c>
      <c r="B26" s="64">
        <v>9</v>
      </c>
      <c r="C26" s="64">
        <v>5</v>
      </c>
      <c r="D26" s="64">
        <v>1</v>
      </c>
      <c r="E26" s="42">
        <v>30.578499999999998</v>
      </c>
      <c r="F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" spans="1:6" x14ac:dyDescent="0.25">
      <c r="A27" s="34">
        <v>45562</v>
      </c>
      <c r="B27" s="64">
        <v>9</v>
      </c>
      <c r="C27" s="64">
        <v>5</v>
      </c>
      <c r="D27" s="64">
        <v>2</v>
      </c>
      <c r="E27" s="42">
        <v>29.253</v>
      </c>
      <c r="F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" spans="1:6" x14ac:dyDescent="0.25">
      <c r="A28" s="34">
        <v>45562</v>
      </c>
      <c r="B28" s="64">
        <v>9</v>
      </c>
      <c r="C28" s="64">
        <v>5</v>
      </c>
      <c r="D28" s="64">
        <v>3</v>
      </c>
      <c r="E28" s="42">
        <v>26.8566</v>
      </c>
      <c r="F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" spans="1:6" x14ac:dyDescent="0.25">
      <c r="A29" s="34">
        <v>45562</v>
      </c>
      <c r="B29" s="64">
        <v>9</v>
      </c>
      <c r="C29" s="64">
        <v>5</v>
      </c>
      <c r="D29" s="64">
        <v>4</v>
      </c>
      <c r="E29" s="42">
        <v>28.495899999999999</v>
      </c>
      <c r="F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" spans="1:6" x14ac:dyDescent="0.25">
      <c r="A30" s="34">
        <v>45562</v>
      </c>
      <c r="B30" s="64">
        <v>9</v>
      </c>
      <c r="C30" s="64">
        <v>5</v>
      </c>
      <c r="D30" s="64">
        <v>5</v>
      </c>
      <c r="E30" s="42">
        <v>28.139299999999999</v>
      </c>
      <c r="F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" spans="1:6" x14ac:dyDescent="0.25">
      <c r="A31" s="34">
        <v>45562</v>
      </c>
      <c r="B31" s="64">
        <v>9</v>
      </c>
      <c r="C31" s="64">
        <v>5</v>
      </c>
      <c r="D31" s="64">
        <v>6</v>
      </c>
      <c r="E31" s="42">
        <v>30.994599999999998</v>
      </c>
      <c r="F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" spans="1:6" x14ac:dyDescent="0.25">
      <c r="A32" s="34">
        <v>45562</v>
      </c>
      <c r="B32" s="64">
        <v>9</v>
      </c>
      <c r="C32" s="64">
        <v>5</v>
      </c>
      <c r="D32" s="64">
        <v>7</v>
      </c>
      <c r="E32" s="42">
        <v>32.667099999999998</v>
      </c>
      <c r="F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" spans="1:6" x14ac:dyDescent="0.25">
      <c r="A33" s="34">
        <v>45562</v>
      </c>
      <c r="B33" s="64">
        <v>9</v>
      </c>
      <c r="C33" s="64">
        <v>5</v>
      </c>
      <c r="D33" s="64">
        <v>8</v>
      </c>
      <c r="E33" s="42">
        <v>24.617799999999999</v>
      </c>
      <c r="F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" spans="1:6" x14ac:dyDescent="0.25">
      <c r="A34" s="34">
        <v>45562</v>
      </c>
      <c r="B34" s="64">
        <v>9</v>
      </c>
      <c r="C34" s="64">
        <v>5</v>
      </c>
      <c r="D34" s="64">
        <v>9</v>
      </c>
      <c r="E34" s="42">
        <v>23.581299999999999</v>
      </c>
      <c r="F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" spans="1:6" x14ac:dyDescent="0.25">
      <c r="A35" s="34">
        <v>45562</v>
      </c>
      <c r="B35" s="64">
        <v>9</v>
      </c>
      <c r="C35" s="64">
        <v>5</v>
      </c>
      <c r="D35" s="64">
        <v>10</v>
      </c>
      <c r="E35" s="42">
        <v>25.036999999999999</v>
      </c>
      <c r="F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" spans="1:6" x14ac:dyDescent="0.25">
      <c r="A36" s="34">
        <v>45562</v>
      </c>
      <c r="B36" s="64">
        <v>9</v>
      </c>
      <c r="C36" s="64">
        <v>5</v>
      </c>
      <c r="D36" s="64">
        <v>11</v>
      </c>
      <c r="E36" s="42">
        <v>24.5031</v>
      </c>
      <c r="F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" spans="1:6" x14ac:dyDescent="0.25">
      <c r="A37" s="34">
        <v>45562</v>
      </c>
      <c r="B37" s="64">
        <v>9</v>
      </c>
      <c r="C37" s="64">
        <v>5</v>
      </c>
      <c r="D37" s="64">
        <v>12</v>
      </c>
      <c r="E37" s="42">
        <v>27.570399999999999</v>
      </c>
      <c r="F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" spans="1:6" x14ac:dyDescent="0.25">
      <c r="A38" s="34">
        <v>45562</v>
      </c>
      <c r="B38" s="64">
        <v>9</v>
      </c>
      <c r="C38" s="64">
        <v>5</v>
      </c>
      <c r="D38" s="64">
        <v>13</v>
      </c>
      <c r="E38" s="42">
        <v>31.401800000000001</v>
      </c>
      <c r="F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" spans="1:6" x14ac:dyDescent="0.25">
      <c r="A39" s="34">
        <v>45562</v>
      </c>
      <c r="B39" s="64">
        <v>9</v>
      </c>
      <c r="C39" s="64">
        <v>5</v>
      </c>
      <c r="D39" s="64">
        <v>14</v>
      </c>
      <c r="E39" s="42">
        <v>31.2075</v>
      </c>
      <c r="F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" spans="1:6" x14ac:dyDescent="0.25">
      <c r="A40" s="34">
        <v>45562</v>
      </c>
      <c r="B40" s="64">
        <v>9</v>
      </c>
      <c r="C40" s="64">
        <v>5</v>
      </c>
      <c r="D40" s="64">
        <v>15</v>
      </c>
      <c r="E40" s="42">
        <v>38.315399999999997</v>
      </c>
      <c r="F40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1" spans="1:6" x14ac:dyDescent="0.25">
      <c r="A41" s="34">
        <v>45562</v>
      </c>
      <c r="B41" s="64">
        <v>9</v>
      </c>
      <c r="C41" s="64">
        <v>5</v>
      </c>
      <c r="D41" s="64">
        <v>16</v>
      </c>
      <c r="E41" s="42">
        <v>37.794800000000002</v>
      </c>
      <c r="F41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2" spans="1:6" x14ac:dyDescent="0.25">
      <c r="A42" s="34">
        <v>45562</v>
      </c>
      <c r="B42" s="64">
        <v>9</v>
      </c>
      <c r="C42" s="64">
        <v>5</v>
      </c>
      <c r="D42" s="64">
        <v>17</v>
      </c>
      <c r="E42" s="42">
        <v>42.714199999999998</v>
      </c>
      <c r="F42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3" spans="1:6" x14ac:dyDescent="0.25">
      <c r="A43" s="34">
        <v>45562</v>
      </c>
      <c r="B43" s="64">
        <v>9</v>
      </c>
      <c r="C43" s="64">
        <v>5</v>
      </c>
      <c r="D43" s="64">
        <v>18</v>
      </c>
      <c r="E43" s="42">
        <v>61.316400000000002</v>
      </c>
      <c r="F43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4" spans="1:6" x14ac:dyDescent="0.25">
      <c r="A44" s="34">
        <v>45562</v>
      </c>
      <c r="B44" s="64">
        <v>9</v>
      </c>
      <c r="C44" s="64">
        <v>5</v>
      </c>
      <c r="D44" s="64">
        <v>19</v>
      </c>
      <c r="E44" s="42">
        <v>40.093299999999999</v>
      </c>
      <c r="F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" spans="1:6" x14ac:dyDescent="0.25">
      <c r="A45" s="34">
        <v>45562</v>
      </c>
      <c r="B45" s="64">
        <v>9</v>
      </c>
      <c r="C45" s="64">
        <v>5</v>
      </c>
      <c r="D45" s="64">
        <v>20</v>
      </c>
      <c r="E45" s="42">
        <v>35.7273</v>
      </c>
      <c r="F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" spans="1:6" x14ac:dyDescent="0.25">
      <c r="A46" s="34">
        <v>45562</v>
      </c>
      <c r="B46" s="64">
        <v>9</v>
      </c>
      <c r="C46" s="64">
        <v>5</v>
      </c>
      <c r="D46" s="64">
        <v>21</v>
      </c>
      <c r="E46" s="42">
        <v>32.484000000000002</v>
      </c>
      <c r="F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" spans="1:6" x14ac:dyDescent="0.25">
      <c r="A47" s="34">
        <v>45562</v>
      </c>
      <c r="B47" s="64">
        <v>9</v>
      </c>
      <c r="C47" s="64">
        <v>5</v>
      </c>
      <c r="D47" s="64">
        <v>22</v>
      </c>
      <c r="E47" s="42">
        <v>31.9953</v>
      </c>
      <c r="F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" spans="1:6" x14ac:dyDescent="0.25">
      <c r="A48" s="34">
        <v>45562</v>
      </c>
      <c r="B48" s="64">
        <v>9</v>
      </c>
      <c r="C48" s="64">
        <v>5</v>
      </c>
      <c r="D48" s="64">
        <v>23</v>
      </c>
      <c r="E48" s="42">
        <v>37.087299999999999</v>
      </c>
      <c r="F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" spans="1:6" x14ac:dyDescent="0.25">
      <c r="A49" s="34">
        <v>45562</v>
      </c>
      <c r="B49" s="64">
        <v>9</v>
      </c>
      <c r="C49" s="64">
        <v>5</v>
      </c>
      <c r="D49" s="64">
        <v>24</v>
      </c>
      <c r="E49" s="42">
        <v>33.870399999999997</v>
      </c>
      <c r="F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" spans="1:6" x14ac:dyDescent="0.25">
      <c r="A50" s="34">
        <v>45563</v>
      </c>
      <c r="B50" s="64">
        <v>9</v>
      </c>
      <c r="C50" s="64">
        <v>6</v>
      </c>
      <c r="D50" s="64">
        <v>1</v>
      </c>
      <c r="E50" s="42">
        <v>31.8003</v>
      </c>
      <c r="F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" spans="1:6" x14ac:dyDescent="0.25">
      <c r="A51" s="34">
        <v>45563</v>
      </c>
      <c r="B51" s="64">
        <v>9</v>
      </c>
      <c r="C51" s="64">
        <v>6</v>
      </c>
      <c r="D51" s="64">
        <v>2</v>
      </c>
      <c r="E51" s="42">
        <v>34.150700000000001</v>
      </c>
      <c r="F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" spans="1:6" x14ac:dyDescent="0.25">
      <c r="A52" s="34">
        <v>45563</v>
      </c>
      <c r="B52" s="64">
        <v>9</v>
      </c>
      <c r="C52" s="64">
        <v>6</v>
      </c>
      <c r="D52" s="64">
        <v>3</v>
      </c>
      <c r="E52" s="42">
        <v>31.051400000000001</v>
      </c>
      <c r="F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" spans="1:6" x14ac:dyDescent="0.25">
      <c r="A53" s="34">
        <v>45563</v>
      </c>
      <c r="B53" s="64">
        <v>9</v>
      </c>
      <c r="C53" s="64">
        <v>6</v>
      </c>
      <c r="D53" s="64">
        <v>4</v>
      </c>
      <c r="E53" s="42">
        <v>28.993500000000001</v>
      </c>
      <c r="F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" spans="1:6" x14ac:dyDescent="0.25">
      <c r="A54" s="34">
        <v>45563</v>
      </c>
      <c r="B54" s="64">
        <v>9</v>
      </c>
      <c r="C54" s="64">
        <v>6</v>
      </c>
      <c r="D54" s="64">
        <v>5</v>
      </c>
      <c r="E54" s="42">
        <v>29.782399999999999</v>
      </c>
      <c r="F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" spans="1:6" x14ac:dyDescent="0.25">
      <c r="A55" s="34">
        <v>45563</v>
      </c>
      <c r="B55" s="64">
        <v>9</v>
      </c>
      <c r="C55" s="64">
        <v>6</v>
      </c>
      <c r="D55" s="64">
        <v>6</v>
      </c>
      <c r="E55" s="42">
        <v>30.2639</v>
      </c>
      <c r="F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" spans="1:6" x14ac:dyDescent="0.25">
      <c r="A56" s="34">
        <v>45563</v>
      </c>
      <c r="B56" s="64">
        <v>9</v>
      </c>
      <c r="C56" s="64">
        <v>6</v>
      </c>
      <c r="D56" s="64">
        <v>7</v>
      </c>
      <c r="E56" s="42">
        <v>26.3247</v>
      </c>
      <c r="F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" spans="1:6" x14ac:dyDescent="0.25">
      <c r="A57" s="34">
        <v>45563</v>
      </c>
      <c r="B57" s="64">
        <v>9</v>
      </c>
      <c r="C57" s="64">
        <v>6</v>
      </c>
      <c r="D57" s="64">
        <v>8</v>
      </c>
      <c r="E57" s="42">
        <v>22.321000000000002</v>
      </c>
      <c r="F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" spans="1:6" x14ac:dyDescent="0.25">
      <c r="A58" s="34">
        <v>45563</v>
      </c>
      <c r="B58" s="64">
        <v>9</v>
      </c>
      <c r="C58" s="64">
        <v>6</v>
      </c>
      <c r="D58" s="64">
        <v>9</v>
      </c>
      <c r="E58" s="42">
        <v>22.037400000000002</v>
      </c>
      <c r="F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" spans="1:6" x14ac:dyDescent="0.25">
      <c r="A59" s="34">
        <v>45563</v>
      </c>
      <c r="B59" s="64">
        <v>9</v>
      </c>
      <c r="C59" s="64">
        <v>6</v>
      </c>
      <c r="D59" s="64">
        <v>10</v>
      </c>
      <c r="E59" s="42">
        <v>21.1038</v>
      </c>
      <c r="F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" spans="1:6" x14ac:dyDescent="0.25">
      <c r="A60" s="34">
        <v>45563</v>
      </c>
      <c r="B60" s="64">
        <v>9</v>
      </c>
      <c r="C60" s="64">
        <v>6</v>
      </c>
      <c r="D60" s="64">
        <v>11</v>
      </c>
      <c r="E60" s="42">
        <v>20.383500000000002</v>
      </c>
      <c r="F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" spans="1:6" x14ac:dyDescent="0.25">
      <c r="A61" s="34">
        <v>45563</v>
      </c>
      <c r="B61" s="64">
        <v>9</v>
      </c>
      <c r="C61" s="64">
        <v>6</v>
      </c>
      <c r="D61" s="64">
        <v>12</v>
      </c>
      <c r="E61" s="42">
        <v>19.910399999999999</v>
      </c>
      <c r="F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" spans="1:6" x14ac:dyDescent="0.25">
      <c r="A62" s="34">
        <v>45563</v>
      </c>
      <c r="B62" s="64">
        <v>9</v>
      </c>
      <c r="C62" s="64">
        <v>6</v>
      </c>
      <c r="D62" s="64">
        <v>13</v>
      </c>
      <c r="E62" s="42">
        <v>21.543299999999999</v>
      </c>
      <c r="F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" spans="1:6" x14ac:dyDescent="0.25">
      <c r="A63" s="34">
        <v>45563</v>
      </c>
      <c r="B63" s="64">
        <v>9</v>
      </c>
      <c r="C63" s="64">
        <v>6</v>
      </c>
      <c r="D63" s="64">
        <v>14</v>
      </c>
      <c r="E63" s="42">
        <v>22.188800000000001</v>
      </c>
      <c r="F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" spans="1:6" x14ac:dyDescent="0.25">
      <c r="A64" s="34">
        <v>45563</v>
      </c>
      <c r="B64" s="64">
        <v>9</v>
      </c>
      <c r="C64" s="64">
        <v>6</v>
      </c>
      <c r="D64" s="64">
        <v>15</v>
      </c>
      <c r="E64" s="42">
        <v>21.710100000000001</v>
      </c>
      <c r="F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" spans="1:6" x14ac:dyDescent="0.25">
      <c r="A65" s="34">
        <v>45563</v>
      </c>
      <c r="B65" s="64">
        <v>9</v>
      </c>
      <c r="C65" s="64">
        <v>6</v>
      </c>
      <c r="D65" s="64">
        <v>16</v>
      </c>
      <c r="E65" s="42">
        <v>27.6372</v>
      </c>
      <c r="F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" spans="1:6" x14ac:dyDescent="0.25">
      <c r="A66" s="34">
        <v>45563</v>
      </c>
      <c r="B66" s="64">
        <v>9</v>
      </c>
      <c r="C66" s="64">
        <v>6</v>
      </c>
      <c r="D66" s="64">
        <v>17</v>
      </c>
      <c r="E66" s="42">
        <v>41.980200000000004</v>
      </c>
      <c r="F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" spans="1:6" x14ac:dyDescent="0.25">
      <c r="A67" s="34">
        <v>45563</v>
      </c>
      <c r="B67" s="64">
        <v>9</v>
      </c>
      <c r="C67" s="64">
        <v>6</v>
      </c>
      <c r="D67" s="64">
        <v>18</v>
      </c>
      <c r="E67" s="42">
        <v>61.782600000000002</v>
      </c>
      <c r="F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" spans="1:6" x14ac:dyDescent="0.25">
      <c r="A68" s="34">
        <v>45563</v>
      </c>
      <c r="B68" s="64">
        <v>9</v>
      </c>
      <c r="C68" s="64">
        <v>6</v>
      </c>
      <c r="D68" s="64">
        <v>19</v>
      </c>
      <c r="E68" s="42">
        <v>45.872700000000002</v>
      </c>
      <c r="F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" spans="1:6" x14ac:dyDescent="0.25">
      <c r="A69" s="34">
        <v>45563</v>
      </c>
      <c r="B69" s="64">
        <v>9</v>
      </c>
      <c r="C69" s="64">
        <v>6</v>
      </c>
      <c r="D69" s="64">
        <v>20</v>
      </c>
      <c r="E69" s="42">
        <v>41.259799999999998</v>
      </c>
      <c r="F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" spans="1:6" x14ac:dyDescent="0.25">
      <c r="A70" s="34">
        <v>45563</v>
      </c>
      <c r="B70" s="64">
        <v>9</v>
      </c>
      <c r="C70" s="64">
        <v>6</v>
      </c>
      <c r="D70" s="64">
        <v>21</v>
      </c>
      <c r="E70" s="42">
        <v>33.446399999999997</v>
      </c>
      <c r="F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" spans="1:6" x14ac:dyDescent="0.25">
      <c r="A71" s="34">
        <v>45563</v>
      </c>
      <c r="B71" s="64">
        <v>9</v>
      </c>
      <c r="C71" s="64">
        <v>6</v>
      </c>
      <c r="D71" s="64">
        <v>22</v>
      </c>
      <c r="E71" s="42">
        <v>30.797599999999999</v>
      </c>
      <c r="F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" spans="1:6" x14ac:dyDescent="0.25">
      <c r="A72" s="34">
        <v>45563</v>
      </c>
      <c r="B72" s="64">
        <v>9</v>
      </c>
      <c r="C72" s="64">
        <v>6</v>
      </c>
      <c r="D72" s="64">
        <v>23</v>
      </c>
      <c r="E72" s="42">
        <v>35.485900000000001</v>
      </c>
      <c r="F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3" spans="1:6" x14ac:dyDescent="0.25">
      <c r="A73" s="34">
        <v>45563</v>
      </c>
      <c r="B73" s="64">
        <v>9</v>
      </c>
      <c r="C73" s="64">
        <v>6</v>
      </c>
      <c r="D73" s="64">
        <v>24</v>
      </c>
      <c r="E73" s="42">
        <v>31.205500000000001</v>
      </c>
      <c r="F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4" spans="1:6" x14ac:dyDescent="0.25">
      <c r="A74" s="34">
        <v>45564</v>
      </c>
      <c r="B74" s="64">
        <v>9</v>
      </c>
      <c r="C74" s="64">
        <v>7</v>
      </c>
      <c r="D74" s="64">
        <v>1</v>
      </c>
      <c r="E74" s="42">
        <v>28.861000000000001</v>
      </c>
      <c r="F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5" spans="1:6" x14ac:dyDescent="0.25">
      <c r="A75" s="34">
        <v>45564</v>
      </c>
      <c r="B75" s="64">
        <v>9</v>
      </c>
      <c r="C75" s="64">
        <v>7</v>
      </c>
      <c r="D75" s="64">
        <v>2</v>
      </c>
      <c r="E75" s="42">
        <v>27.111499999999999</v>
      </c>
      <c r="F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6" spans="1:6" x14ac:dyDescent="0.25">
      <c r="A76" s="34">
        <v>45564</v>
      </c>
      <c r="B76" s="64">
        <v>9</v>
      </c>
      <c r="C76" s="64">
        <v>7</v>
      </c>
      <c r="D76" s="64">
        <v>3</v>
      </c>
      <c r="E76" s="42">
        <v>25.7545</v>
      </c>
      <c r="F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7" spans="1:6" x14ac:dyDescent="0.25">
      <c r="A77" s="34">
        <v>45564</v>
      </c>
      <c r="B77" s="64">
        <v>9</v>
      </c>
      <c r="C77" s="64">
        <v>7</v>
      </c>
      <c r="D77" s="64">
        <v>4</v>
      </c>
      <c r="E77" s="42">
        <v>14.2818</v>
      </c>
      <c r="F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8" spans="1:6" x14ac:dyDescent="0.25">
      <c r="A78" s="34">
        <v>45564</v>
      </c>
      <c r="B78" s="64">
        <v>9</v>
      </c>
      <c r="C78" s="64">
        <v>7</v>
      </c>
      <c r="D78" s="64">
        <v>5</v>
      </c>
      <c r="E78" s="42">
        <v>3.161</v>
      </c>
      <c r="F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9" spans="1:6" x14ac:dyDescent="0.25">
      <c r="A79" s="34">
        <v>45564</v>
      </c>
      <c r="B79" s="64">
        <v>9</v>
      </c>
      <c r="C79" s="64">
        <v>7</v>
      </c>
      <c r="D79" s="64">
        <v>6</v>
      </c>
      <c r="E79" s="42">
        <v>3.1131000000000002</v>
      </c>
      <c r="F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0" spans="1:6" x14ac:dyDescent="0.25">
      <c r="A80" s="34">
        <v>45564</v>
      </c>
      <c r="B80" s="64">
        <v>9</v>
      </c>
      <c r="C80" s="64">
        <v>7</v>
      </c>
      <c r="D80" s="64">
        <v>7</v>
      </c>
      <c r="E80" s="42">
        <v>3.1783000000000001</v>
      </c>
      <c r="F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1" spans="1:6" x14ac:dyDescent="0.25">
      <c r="A81" s="34">
        <v>45564</v>
      </c>
      <c r="B81" s="64">
        <v>9</v>
      </c>
      <c r="C81" s="64">
        <v>7</v>
      </c>
      <c r="D81" s="64">
        <v>8</v>
      </c>
      <c r="E81" s="42">
        <v>16.8399</v>
      </c>
      <c r="F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2" spans="1:6" x14ac:dyDescent="0.25">
      <c r="A82" s="34">
        <v>45564</v>
      </c>
      <c r="B82" s="64">
        <v>9</v>
      </c>
      <c r="C82" s="64">
        <v>7</v>
      </c>
      <c r="D82" s="64">
        <v>9</v>
      </c>
      <c r="E82" s="42">
        <v>15.720800000000001</v>
      </c>
      <c r="F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3" spans="1:6" x14ac:dyDescent="0.25">
      <c r="A83" s="34">
        <v>45564</v>
      </c>
      <c r="B83" s="64">
        <v>9</v>
      </c>
      <c r="C83" s="64">
        <v>7</v>
      </c>
      <c r="D83" s="64">
        <v>10</v>
      </c>
      <c r="E83" s="42">
        <v>4.3666</v>
      </c>
      <c r="F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4" spans="1:6" x14ac:dyDescent="0.25">
      <c r="A84" s="34">
        <v>45564</v>
      </c>
      <c r="B84" s="64">
        <v>9</v>
      </c>
      <c r="C84" s="64">
        <v>7</v>
      </c>
      <c r="D84" s="64">
        <v>11</v>
      </c>
      <c r="E84" s="42">
        <v>2.2292999999999998</v>
      </c>
      <c r="F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5" spans="1:6" x14ac:dyDescent="0.25">
      <c r="A85" s="34">
        <v>45564</v>
      </c>
      <c r="B85" s="64">
        <v>9</v>
      </c>
      <c r="C85" s="64">
        <v>7</v>
      </c>
      <c r="D85" s="64">
        <v>12</v>
      </c>
      <c r="E85" s="42">
        <v>-0.24279999999999999</v>
      </c>
      <c r="F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6" spans="1:6" x14ac:dyDescent="0.25">
      <c r="A86" s="34">
        <v>45564</v>
      </c>
      <c r="B86" s="64">
        <v>9</v>
      </c>
      <c r="C86" s="64">
        <v>7</v>
      </c>
      <c r="D86" s="64">
        <v>13</v>
      </c>
      <c r="E86" s="42">
        <v>11.3315</v>
      </c>
      <c r="F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7" spans="1:6" x14ac:dyDescent="0.25">
      <c r="A87" s="34">
        <v>45564</v>
      </c>
      <c r="B87" s="64">
        <v>9</v>
      </c>
      <c r="C87" s="64">
        <v>7</v>
      </c>
      <c r="D87" s="64">
        <v>14</v>
      </c>
      <c r="E87" s="42">
        <v>10.603300000000001</v>
      </c>
      <c r="F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8" spans="1:6" x14ac:dyDescent="0.25">
      <c r="A88" s="34">
        <v>45564</v>
      </c>
      <c r="B88" s="64">
        <v>9</v>
      </c>
      <c r="C88" s="64">
        <v>7</v>
      </c>
      <c r="D88" s="64">
        <v>15</v>
      </c>
      <c r="E88" s="42">
        <v>14.432700000000001</v>
      </c>
      <c r="F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9" spans="1:6" x14ac:dyDescent="0.25">
      <c r="A89" s="34">
        <v>45564</v>
      </c>
      <c r="B89" s="64">
        <v>9</v>
      </c>
      <c r="C89" s="64">
        <v>7</v>
      </c>
      <c r="D89" s="64">
        <v>16</v>
      </c>
      <c r="E89" s="42">
        <v>20.008900000000001</v>
      </c>
      <c r="F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0" spans="1:6" x14ac:dyDescent="0.25">
      <c r="A90" s="34">
        <v>45564</v>
      </c>
      <c r="B90" s="64">
        <v>9</v>
      </c>
      <c r="C90" s="64">
        <v>7</v>
      </c>
      <c r="D90" s="64">
        <v>17</v>
      </c>
      <c r="E90" s="42">
        <v>30.2058</v>
      </c>
      <c r="F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1" spans="1:6" x14ac:dyDescent="0.25">
      <c r="A91" s="34">
        <v>45564</v>
      </c>
      <c r="B91" s="64">
        <v>9</v>
      </c>
      <c r="C91" s="64">
        <v>7</v>
      </c>
      <c r="D91" s="64">
        <v>18</v>
      </c>
      <c r="E91" s="42">
        <v>52.548299999999998</v>
      </c>
      <c r="F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2" spans="1:6" x14ac:dyDescent="0.25">
      <c r="A92" s="34">
        <v>45564</v>
      </c>
      <c r="B92" s="64">
        <v>9</v>
      </c>
      <c r="C92" s="64">
        <v>7</v>
      </c>
      <c r="D92" s="64">
        <v>19</v>
      </c>
      <c r="E92" s="42">
        <v>39.779200000000003</v>
      </c>
      <c r="F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3" spans="1:6" x14ac:dyDescent="0.25">
      <c r="A93" s="34">
        <v>45564</v>
      </c>
      <c r="B93" s="64">
        <v>9</v>
      </c>
      <c r="C93" s="64">
        <v>7</v>
      </c>
      <c r="D93" s="64">
        <v>20</v>
      </c>
      <c r="E93" s="42">
        <v>12.2713</v>
      </c>
      <c r="F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4" spans="1:6" x14ac:dyDescent="0.25">
      <c r="A94" s="34">
        <v>45564</v>
      </c>
      <c r="B94" s="64">
        <v>9</v>
      </c>
      <c r="C94" s="64">
        <v>7</v>
      </c>
      <c r="D94" s="64">
        <v>21</v>
      </c>
      <c r="E94" s="42">
        <v>27.525700000000001</v>
      </c>
      <c r="F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5" spans="1:6" x14ac:dyDescent="0.25">
      <c r="A95" s="34">
        <v>45564</v>
      </c>
      <c r="B95" s="64">
        <v>9</v>
      </c>
      <c r="C95" s="64">
        <v>7</v>
      </c>
      <c r="D95" s="64">
        <v>22</v>
      </c>
      <c r="E95" s="42">
        <v>14.268000000000001</v>
      </c>
      <c r="F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6" spans="1:6" x14ac:dyDescent="0.25">
      <c r="A96" s="34">
        <v>45564</v>
      </c>
      <c r="B96" s="64">
        <v>9</v>
      </c>
      <c r="C96" s="64">
        <v>7</v>
      </c>
      <c r="D96" s="64">
        <v>23</v>
      </c>
      <c r="E96" s="42">
        <v>30.3993</v>
      </c>
      <c r="F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7" spans="1:6" x14ac:dyDescent="0.25">
      <c r="A97" s="34">
        <v>45564</v>
      </c>
      <c r="B97" s="64">
        <v>9</v>
      </c>
      <c r="C97" s="64">
        <v>7</v>
      </c>
      <c r="D97" s="64">
        <v>24</v>
      </c>
      <c r="E97" s="42">
        <v>24.946400000000001</v>
      </c>
      <c r="F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8" spans="1:6" x14ac:dyDescent="0.25">
      <c r="A98" s="34">
        <v>45565</v>
      </c>
      <c r="B98" s="64">
        <v>9</v>
      </c>
      <c r="C98" s="64">
        <v>1</v>
      </c>
      <c r="D98" s="64">
        <v>1</v>
      </c>
      <c r="E98" s="42">
        <v>25.902799999999999</v>
      </c>
      <c r="F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9" spans="1:6" x14ac:dyDescent="0.25">
      <c r="A99" s="34">
        <v>45565</v>
      </c>
      <c r="B99" s="64">
        <v>9</v>
      </c>
      <c r="C99" s="64">
        <v>1</v>
      </c>
      <c r="D99" s="64">
        <v>2</v>
      </c>
      <c r="E99" s="42">
        <v>22.854099999999999</v>
      </c>
      <c r="F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0" spans="1:6" x14ac:dyDescent="0.25">
      <c r="A100" s="34">
        <v>45565</v>
      </c>
      <c r="B100" s="64">
        <v>9</v>
      </c>
      <c r="C100" s="64">
        <v>1</v>
      </c>
      <c r="D100" s="64">
        <v>3</v>
      </c>
      <c r="E100" s="42">
        <v>20.635100000000001</v>
      </c>
      <c r="F1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1" spans="1:6" x14ac:dyDescent="0.25">
      <c r="A101" s="34">
        <v>45565</v>
      </c>
      <c r="B101" s="64">
        <v>9</v>
      </c>
      <c r="C101" s="64">
        <v>1</v>
      </c>
      <c r="D101" s="64">
        <v>4</v>
      </c>
      <c r="E101" s="42">
        <v>20.718299999999999</v>
      </c>
      <c r="F1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2" spans="1:6" x14ac:dyDescent="0.25">
      <c r="A102" s="34">
        <v>45565</v>
      </c>
      <c r="B102" s="64">
        <v>9</v>
      </c>
      <c r="C102" s="64">
        <v>1</v>
      </c>
      <c r="D102" s="64">
        <v>5</v>
      </c>
      <c r="E102" s="42">
        <v>22.016100000000002</v>
      </c>
      <c r="F1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3" spans="1:6" x14ac:dyDescent="0.25">
      <c r="A103" s="34">
        <v>45565</v>
      </c>
      <c r="B103" s="64">
        <v>9</v>
      </c>
      <c r="C103" s="64">
        <v>1</v>
      </c>
      <c r="D103" s="64">
        <v>6</v>
      </c>
      <c r="E103" s="42">
        <v>30.815000000000001</v>
      </c>
      <c r="F1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4" spans="1:6" x14ac:dyDescent="0.25">
      <c r="A104" s="34">
        <v>45565</v>
      </c>
      <c r="B104" s="64">
        <v>9</v>
      </c>
      <c r="C104" s="64">
        <v>1</v>
      </c>
      <c r="D104" s="64">
        <v>7</v>
      </c>
      <c r="E104" s="42">
        <v>13.693199999999999</v>
      </c>
      <c r="F1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5" spans="1:6" x14ac:dyDescent="0.25">
      <c r="A105" s="34">
        <v>45565</v>
      </c>
      <c r="B105" s="64">
        <v>9</v>
      </c>
      <c r="C105" s="64">
        <v>1</v>
      </c>
      <c r="D105" s="64">
        <v>8</v>
      </c>
      <c r="E105" s="42">
        <v>11.2399</v>
      </c>
      <c r="F1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6" spans="1:6" x14ac:dyDescent="0.25">
      <c r="A106" s="34">
        <v>45565</v>
      </c>
      <c r="B106" s="64">
        <v>9</v>
      </c>
      <c r="C106" s="64">
        <v>1</v>
      </c>
      <c r="D106" s="64">
        <v>9</v>
      </c>
      <c r="E106" s="42">
        <v>2.5988000000000002</v>
      </c>
      <c r="F1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7" spans="1:6" x14ac:dyDescent="0.25">
      <c r="A107" s="34">
        <v>45565</v>
      </c>
      <c r="B107" s="64">
        <v>9</v>
      </c>
      <c r="C107" s="64">
        <v>1</v>
      </c>
      <c r="D107" s="64">
        <v>10</v>
      </c>
      <c r="E107" s="42">
        <v>9.1069999999999993</v>
      </c>
      <c r="F1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8" spans="1:6" x14ac:dyDescent="0.25">
      <c r="A108" s="34">
        <v>45565</v>
      </c>
      <c r="B108" s="64">
        <v>9</v>
      </c>
      <c r="C108" s="64">
        <v>1</v>
      </c>
      <c r="D108" s="64">
        <v>11</v>
      </c>
      <c r="E108" s="42">
        <v>18.9954</v>
      </c>
      <c r="F1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9" spans="1:6" x14ac:dyDescent="0.25">
      <c r="A109" s="34">
        <v>45565</v>
      </c>
      <c r="B109" s="64">
        <v>9</v>
      </c>
      <c r="C109" s="64">
        <v>1</v>
      </c>
      <c r="D109" s="64">
        <v>12</v>
      </c>
      <c r="E109" s="42">
        <v>29.179200000000002</v>
      </c>
      <c r="F1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0" spans="1:6" x14ac:dyDescent="0.25">
      <c r="A110" s="34">
        <v>45565</v>
      </c>
      <c r="B110" s="64">
        <v>9</v>
      </c>
      <c r="C110" s="64">
        <v>1</v>
      </c>
      <c r="D110" s="64">
        <v>13</v>
      </c>
      <c r="E110" s="42">
        <v>18.759799999999998</v>
      </c>
      <c r="F1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1" spans="1:6" x14ac:dyDescent="0.25">
      <c r="A111" s="34">
        <v>45565</v>
      </c>
      <c r="B111" s="64">
        <v>9</v>
      </c>
      <c r="C111" s="64">
        <v>1</v>
      </c>
      <c r="D111" s="64">
        <v>14</v>
      </c>
      <c r="E111" s="42">
        <v>22.460999999999999</v>
      </c>
      <c r="F1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2" spans="1:6" x14ac:dyDescent="0.25">
      <c r="A112" s="34">
        <v>45565</v>
      </c>
      <c r="B112" s="64">
        <v>9</v>
      </c>
      <c r="C112" s="64">
        <v>1</v>
      </c>
      <c r="D112" s="64">
        <v>15</v>
      </c>
      <c r="E112" s="42">
        <v>23.522200000000002</v>
      </c>
      <c r="F112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3" spans="1:6" x14ac:dyDescent="0.25">
      <c r="A113" s="34">
        <v>45565</v>
      </c>
      <c r="B113" s="64">
        <v>9</v>
      </c>
      <c r="C113" s="64">
        <v>1</v>
      </c>
      <c r="D113" s="64">
        <v>16</v>
      </c>
      <c r="E113" s="42">
        <v>26.477799999999998</v>
      </c>
      <c r="F113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4" spans="1:6" x14ac:dyDescent="0.25">
      <c r="A114" s="34">
        <v>45565</v>
      </c>
      <c r="B114" s="64">
        <v>9</v>
      </c>
      <c r="C114" s="64">
        <v>1</v>
      </c>
      <c r="D114" s="64">
        <v>17</v>
      </c>
      <c r="E114" s="42">
        <v>17.5379</v>
      </c>
      <c r="F114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5" spans="1:6" x14ac:dyDescent="0.25">
      <c r="A115" s="34">
        <v>45565</v>
      </c>
      <c r="B115" s="64">
        <v>9</v>
      </c>
      <c r="C115" s="64">
        <v>1</v>
      </c>
      <c r="D115" s="64">
        <v>18</v>
      </c>
      <c r="E115" s="42">
        <v>14.8362</v>
      </c>
      <c r="F115" s="64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6" spans="1:6" x14ac:dyDescent="0.25">
      <c r="A116" s="34">
        <v>45565</v>
      </c>
      <c r="B116" s="64">
        <v>9</v>
      </c>
      <c r="C116" s="64">
        <v>1</v>
      </c>
      <c r="D116" s="64">
        <v>19</v>
      </c>
      <c r="E116" s="42">
        <v>5.3779000000000003</v>
      </c>
      <c r="F1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7" spans="1:6" x14ac:dyDescent="0.25">
      <c r="A117" s="34">
        <v>45565</v>
      </c>
      <c r="B117" s="64">
        <v>9</v>
      </c>
      <c r="C117" s="64">
        <v>1</v>
      </c>
      <c r="D117" s="64">
        <v>20</v>
      </c>
      <c r="E117" s="42">
        <v>12.55</v>
      </c>
      <c r="F1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8" spans="1:6" x14ac:dyDescent="0.25">
      <c r="A118" s="34">
        <v>45565</v>
      </c>
      <c r="B118" s="64">
        <v>9</v>
      </c>
      <c r="C118" s="64">
        <v>1</v>
      </c>
      <c r="D118" s="64">
        <v>21</v>
      </c>
      <c r="E118" s="42">
        <v>38.178199999999997</v>
      </c>
      <c r="F1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9" spans="1:6" x14ac:dyDescent="0.25">
      <c r="A119" s="34">
        <v>45565</v>
      </c>
      <c r="B119" s="64">
        <v>9</v>
      </c>
      <c r="C119" s="64">
        <v>1</v>
      </c>
      <c r="D119" s="64">
        <v>22</v>
      </c>
      <c r="E119" s="42">
        <v>7.5236999999999998</v>
      </c>
      <c r="F1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0" spans="1:6" x14ac:dyDescent="0.25">
      <c r="A120" s="34">
        <v>45565</v>
      </c>
      <c r="B120" s="64">
        <v>9</v>
      </c>
      <c r="C120" s="64">
        <v>1</v>
      </c>
      <c r="D120" s="64">
        <v>23</v>
      </c>
      <c r="E120" s="42">
        <v>35.026499999999999</v>
      </c>
      <c r="F1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1" spans="1:6" x14ac:dyDescent="0.25">
      <c r="A121" s="34">
        <v>45565</v>
      </c>
      <c r="B121" s="64">
        <v>9</v>
      </c>
      <c r="C121" s="64">
        <v>1</v>
      </c>
      <c r="D121" s="64">
        <v>24</v>
      </c>
      <c r="E121" s="42">
        <v>4.9375999999999998</v>
      </c>
      <c r="F1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2" spans="1:6" x14ac:dyDescent="0.25">
      <c r="A122" s="34">
        <v>45566</v>
      </c>
      <c r="B122" s="64">
        <v>10</v>
      </c>
      <c r="C122" s="64">
        <v>2</v>
      </c>
      <c r="D122" s="64">
        <v>1</v>
      </c>
      <c r="E122" s="42">
        <v>34.610900000000001</v>
      </c>
      <c r="F1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3" spans="1:6" x14ac:dyDescent="0.25">
      <c r="A123" s="34">
        <v>45566</v>
      </c>
      <c r="B123" s="64">
        <v>10</v>
      </c>
      <c r="C123" s="64">
        <v>2</v>
      </c>
      <c r="D123" s="64">
        <v>2</v>
      </c>
      <c r="E123" s="42">
        <v>30.4086</v>
      </c>
      <c r="F1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4" spans="1:6" x14ac:dyDescent="0.25">
      <c r="A124" s="34">
        <v>45566</v>
      </c>
      <c r="B124" s="64">
        <v>10</v>
      </c>
      <c r="C124" s="64">
        <v>2</v>
      </c>
      <c r="D124" s="64">
        <v>3</v>
      </c>
      <c r="E124" s="42">
        <v>2.5777000000000001</v>
      </c>
      <c r="F1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5" spans="1:6" x14ac:dyDescent="0.25">
      <c r="A125" s="34">
        <v>45566</v>
      </c>
      <c r="B125" s="64">
        <v>10</v>
      </c>
      <c r="C125" s="64">
        <v>2</v>
      </c>
      <c r="D125" s="64">
        <v>4</v>
      </c>
      <c r="E125" s="42">
        <v>0.72899999999999998</v>
      </c>
      <c r="F1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6" spans="1:6" x14ac:dyDescent="0.25">
      <c r="A126" s="34">
        <v>45566</v>
      </c>
      <c r="B126" s="64">
        <v>10</v>
      </c>
      <c r="C126" s="64">
        <v>2</v>
      </c>
      <c r="D126" s="64">
        <v>5</v>
      </c>
      <c r="E126" s="42">
        <v>21.139700000000001</v>
      </c>
      <c r="F1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7" spans="1:6" x14ac:dyDescent="0.25">
      <c r="A127" s="34">
        <v>45566</v>
      </c>
      <c r="B127" s="64">
        <v>10</v>
      </c>
      <c r="C127" s="64">
        <v>2</v>
      </c>
      <c r="D127" s="64">
        <v>6</v>
      </c>
      <c r="E127" s="42">
        <v>27.807400000000001</v>
      </c>
      <c r="F1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8" spans="1:6" x14ac:dyDescent="0.25">
      <c r="A128" s="34">
        <v>45566</v>
      </c>
      <c r="B128" s="64">
        <v>10</v>
      </c>
      <c r="C128" s="64">
        <v>2</v>
      </c>
      <c r="D128" s="64">
        <v>7</v>
      </c>
      <c r="E128" s="42">
        <v>34.163499999999999</v>
      </c>
      <c r="F1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9" spans="1:6" x14ac:dyDescent="0.25">
      <c r="A129" s="34">
        <v>45566</v>
      </c>
      <c r="B129" s="64">
        <v>10</v>
      </c>
      <c r="C129" s="64">
        <v>2</v>
      </c>
      <c r="D129" s="64">
        <v>8</v>
      </c>
      <c r="E129" s="42">
        <v>25.027200000000001</v>
      </c>
      <c r="F1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0" spans="1:6" x14ac:dyDescent="0.25">
      <c r="A130" s="34">
        <v>45566</v>
      </c>
      <c r="B130" s="64">
        <v>10</v>
      </c>
      <c r="C130" s="64">
        <v>2</v>
      </c>
      <c r="D130" s="64">
        <v>9</v>
      </c>
      <c r="E130" s="42">
        <v>16.970600000000001</v>
      </c>
      <c r="F1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1" spans="1:6" x14ac:dyDescent="0.25">
      <c r="A131" s="34">
        <v>45566</v>
      </c>
      <c r="B131" s="64">
        <v>10</v>
      </c>
      <c r="C131" s="64">
        <v>2</v>
      </c>
      <c r="D131" s="64">
        <v>10</v>
      </c>
      <c r="E131" s="42">
        <v>24.755199999999999</v>
      </c>
      <c r="F1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2" spans="1:6" x14ac:dyDescent="0.25">
      <c r="A132" s="34">
        <v>45566</v>
      </c>
      <c r="B132" s="64">
        <v>10</v>
      </c>
      <c r="C132" s="64">
        <v>2</v>
      </c>
      <c r="D132" s="64">
        <v>11</v>
      </c>
      <c r="E132" s="42">
        <v>24.707000000000001</v>
      </c>
      <c r="F1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3" spans="1:6" x14ac:dyDescent="0.25">
      <c r="A133" s="34">
        <v>45566</v>
      </c>
      <c r="B133" s="64">
        <v>10</v>
      </c>
      <c r="C133" s="64">
        <v>2</v>
      </c>
      <c r="D133" s="64">
        <v>12</v>
      </c>
      <c r="E133" s="42">
        <v>29.428999999999998</v>
      </c>
      <c r="F1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4" spans="1:6" x14ac:dyDescent="0.25">
      <c r="A134" s="34">
        <v>45566</v>
      </c>
      <c r="B134" s="64">
        <v>10</v>
      </c>
      <c r="C134" s="64">
        <v>2</v>
      </c>
      <c r="D134" s="64">
        <v>13</v>
      </c>
      <c r="E134" s="42">
        <v>28.008700000000001</v>
      </c>
      <c r="F1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5" spans="1:6" x14ac:dyDescent="0.25">
      <c r="A135" s="34">
        <v>45566</v>
      </c>
      <c r="B135" s="64">
        <v>10</v>
      </c>
      <c r="C135" s="64">
        <v>2</v>
      </c>
      <c r="D135" s="64">
        <v>14</v>
      </c>
      <c r="E135" s="42">
        <v>30.009699999999999</v>
      </c>
      <c r="F1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6" spans="1:6" x14ac:dyDescent="0.25">
      <c r="A136" s="34">
        <v>45566</v>
      </c>
      <c r="B136" s="64">
        <v>10</v>
      </c>
      <c r="C136" s="64">
        <v>2</v>
      </c>
      <c r="D136" s="64">
        <v>15</v>
      </c>
      <c r="E136" s="42">
        <v>30.197299999999998</v>
      </c>
      <c r="F1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7" spans="1:6" x14ac:dyDescent="0.25">
      <c r="A137" s="34">
        <v>45566</v>
      </c>
      <c r="B137" s="64">
        <v>10</v>
      </c>
      <c r="C137" s="64">
        <v>2</v>
      </c>
      <c r="D137" s="64">
        <v>16</v>
      </c>
      <c r="E137" s="42">
        <v>32.935000000000002</v>
      </c>
      <c r="F1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8" spans="1:6" x14ac:dyDescent="0.25">
      <c r="A138" s="34">
        <v>45566</v>
      </c>
      <c r="B138" s="64">
        <v>10</v>
      </c>
      <c r="C138" s="64">
        <v>2</v>
      </c>
      <c r="D138" s="64">
        <v>17</v>
      </c>
      <c r="E138" s="42">
        <v>31.0549</v>
      </c>
      <c r="F1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9" spans="1:6" x14ac:dyDescent="0.25">
      <c r="A139" s="34">
        <v>45566</v>
      </c>
      <c r="B139" s="64">
        <v>10</v>
      </c>
      <c r="C139" s="64">
        <v>2</v>
      </c>
      <c r="D139" s="64">
        <v>18</v>
      </c>
      <c r="E139" s="42">
        <v>87.111400000000003</v>
      </c>
      <c r="F1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0" spans="1:6" x14ac:dyDescent="0.25">
      <c r="A140" s="34">
        <v>45566</v>
      </c>
      <c r="B140" s="64">
        <v>10</v>
      </c>
      <c r="C140" s="64">
        <v>2</v>
      </c>
      <c r="D140" s="64">
        <v>19</v>
      </c>
      <c r="E140" s="42">
        <v>54.823</v>
      </c>
      <c r="F1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1" spans="1:6" x14ac:dyDescent="0.25">
      <c r="A141" s="34">
        <v>45566</v>
      </c>
      <c r="B141" s="64">
        <v>10</v>
      </c>
      <c r="C141" s="64">
        <v>2</v>
      </c>
      <c r="D141" s="64">
        <v>20</v>
      </c>
      <c r="E141" s="42">
        <v>9.3870000000000005</v>
      </c>
      <c r="F1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2" spans="1:6" x14ac:dyDescent="0.25">
      <c r="A142" s="34">
        <v>45566</v>
      </c>
      <c r="B142" s="64">
        <v>10</v>
      </c>
      <c r="C142" s="64">
        <v>2</v>
      </c>
      <c r="D142" s="64">
        <v>21</v>
      </c>
      <c r="E142" s="42">
        <v>21.920999999999999</v>
      </c>
      <c r="F1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3" spans="1:6" x14ac:dyDescent="0.25">
      <c r="A143" s="34">
        <v>45566</v>
      </c>
      <c r="B143" s="64">
        <v>10</v>
      </c>
      <c r="C143" s="64">
        <v>2</v>
      </c>
      <c r="D143" s="64">
        <v>22</v>
      </c>
      <c r="E143" s="42">
        <v>7.5</v>
      </c>
      <c r="F1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4" spans="1:6" x14ac:dyDescent="0.25">
      <c r="A144" s="34">
        <v>45566</v>
      </c>
      <c r="B144" s="64">
        <v>10</v>
      </c>
      <c r="C144" s="64">
        <v>2</v>
      </c>
      <c r="D144" s="64">
        <v>23</v>
      </c>
      <c r="E144" s="42">
        <v>37.926299999999998</v>
      </c>
      <c r="F1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5" spans="1:6" x14ac:dyDescent="0.25">
      <c r="A145" s="34">
        <v>45566</v>
      </c>
      <c r="B145" s="64">
        <v>10</v>
      </c>
      <c r="C145" s="64">
        <v>2</v>
      </c>
      <c r="D145" s="64">
        <v>24</v>
      </c>
      <c r="E145" s="42">
        <v>8.7060999999999993</v>
      </c>
      <c r="F1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6" spans="1:6" x14ac:dyDescent="0.25">
      <c r="A146" s="34">
        <v>45567</v>
      </c>
      <c r="B146" s="64">
        <v>10</v>
      </c>
      <c r="C146" s="64">
        <v>3</v>
      </c>
      <c r="D146" s="64">
        <v>1</v>
      </c>
      <c r="E146" s="42">
        <v>8.8414999999999999</v>
      </c>
      <c r="F1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7" spans="1:6" x14ac:dyDescent="0.25">
      <c r="A147" s="34">
        <v>45567</v>
      </c>
      <c r="B147" s="64">
        <v>10</v>
      </c>
      <c r="C147" s="64">
        <v>3</v>
      </c>
      <c r="D147" s="64">
        <v>2</v>
      </c>
      <c r="E147" s="42">
        <v>31.302700000000002</v>
      </c>
      <c r="F1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8" spans="1:6" x14ac:dyDescent="0.25">
      <c r="A148" s="34">
        <v>45567</v>
      </c>
      <c r="B148" s="64">
        <v>10</v>
      </c>
      <c r="C148" s="64">
        <v>3</v>
      </c>
      <c r="D148" s="64">
        <v>3</v>
      </c>
      <c r="E148" s="42">
        <v>25.7881</v>
      </c>
      <c r="F1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9" spans="1:6" x14ac:dyDescent="0.25">
      <c r="A149" s="34">
        <v>45567</v>
      </c>
      <c r="B149" s="64">
        <v>10</v>
      </c>
      <c r="C149" s="64">
        <v>3</v>
      </c>
      <c r="D149" s="64">
        <v>4</v>
      </c>
      <c r="E149" s="42">
        <v>29.923200000000001</v>
      </c>
      <c r="F1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0" spans="1:6" x14ac:dyDescent="0.25">
      <c r="A150" s="34">
        <v>45567</v>
      </c>
      <c r="B150" s="64">
        <v>10</v>
      </c>
      <c r="C150" s="64">
        <v>3</v>
      </c>
      <c r="D150" s="64">
        <v>5</v>
      </c>
      <c r="E150" s="42">
        <v>27.001799999999999</v>
      </c>
      <c r="F1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1" spans="1:6" x14ac:dyDescent="0.25">
      <c r="A151" s="34">
        <v>45567</v>
      </c>
      <c r="B151" s="64">
        <v>10</v>
      </c>
      <c r="C151" s="64">
        <v>3</v>
      </c>
      <c r="D151" s="64">
        <v>6</v>
      </c>
      <c r="E151" s="42">
        <v>24.383500000000002</v>
      </c>
      <c r="F1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2" spans="1:6" x14ac:dyDescent="0.25">
      <c r="A152" s="34">
        <v>45567</v>
      </c>
      <c r="B152" s="64">
        <v>10</v>
      </c>
      <c r="C152" s="64">
        <v>3</v>
      </c>
      <c r="D152" s="64">
        <v>7</v>
      </c>
      <c r="E152" s="42">
        <v>32.551099999999998</v>
      </c>
      <c r="F1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3" spans="1:6" x14ac:dyDescent="0.25">
      <c r="A153" s="34">
        <v>45567</v>
      </c>
      <c r="B153" s="64">
        <v>10</v>
      </c>
      <c r="C153" s="64">
        <v>3</v>
      </c>
      <c r="D153" s="64">
        <v>8</v>
      </c>
      <c r="E153" s="42">
        <v>25.1053</v>
      </c>
      <c r="F1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4" spans="1:6" x14ac:dyDescent="0.25">
      <c r="A154" s="34">
        <v>45567</v>
      </c>
      <c r="B154" s="64">
        <v>10</v>
      </c>
      <c r="C154" s="64">
        <v>3</v>
      </c>
      <c r="D154" s="64">
        <v>9</v>
      </c>
      <c r="E154" s="42">
        <v>15.241099999999999</v>
      </c>
      <c r="F1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5" spans="1:6" x14ac:dyDescent="0.25">
      <c r="A155" s="34">
        <v>45567</v>
      </c>
      <c r="B155" s="64">
        <v>10</v>
      </c>
      <c r="C155" s="64">
        <v>3</v>
      </c>
      <c r="D155" s="64">
        <v>10</v>
      </c>
      <c r="E155" s="42">
        <v>24.211300000000001</v>
      </c>
      <c r="F1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6" spans="1:6" x14ac:dyDescent="0.25">
      <c r="A156" s="34">
        <v>45567</v>
      </c>
      <c r="B156" s="64">
        <v>10</v>
      </c>
      <c r="C156" s="64">
        <v>3</v>
      </c>
      <c r="D156" s="64">
        <v>11</v>
      </c>
      <c r="E156" s="42">
        <v>28.7531</v>
      </c>
      <c r="F1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7" spans="1:6" x14ac:dyDescent="0.25">
      <c r="A157" s="34">
        <v>45567</v>
      </c>
      <c r="B157" s="64">
        <v>10</v>
      </c>
      <c r="C157" s="64">
        <v>3</v>
      </c>
      <c r="D157" s="64">
        <v>12</v>
      </c>
      <c r="E157" s="42">
        <v>29.894600000000001</v>
      </c>
      <c r="F1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8" spans="1:6" x14ac:dyDescent="0.25">
      <c r="A158" s="34">
        <v>45567</v>
      </c>
      <c r="B158" s="64">
        <v>10</v>
      </c>
      <c r="C158" s="64">
        <v>3</v>
      </c>
      <c r="D158" s="64">
        <v>13</v>
      </c>
      <c r="E158" s="42">
        <v>29.1023</v>
      </c>
      <c r="F1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9" spans="1:6" x14ac:dyDescent="0.25">
      <c r="A159" s="34">
        <v>45567</v>
      </c>
      <c r="B159" s="64">
        <v>10</v>
      </c>
      <c r="C159" s="64">
        <v>3</v>
      </c>
      <c r="D159" s="64">
        <v>14</v>
      </c>
      <c r="E159" s="42">
        <v>32.385800000000003</v>
      </c>
      <c r="F1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0" spans="1:6" x14ac:dyDescent="0.25">
      <c r="A160" s="34">
        <v>45567</v>
      </c>
      <c r="B160" s="64">
        <v>10</v>
      </c>
      <c r="C160" s="64">
        <v>3</v>
      </c>
      <c r="D160" s="64">
        <v>15</v>
      </c>
      <c r="E160" s="42">
        <v>22.797799999999999</v>
      </c>
      <c r="F1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1" spans="1:6" x14ac:dyDescent="0.25">
      <c r="A161" s="34">
        <v>45567</v>
      </c>
      <c r="B161" s="64">
        <v>10</v>
      </c>
      <c r="C161" s="64">
        <v>3</v>
      </c>
      <c r="D161" s="64">
        <v>16</v>
      </c>
      <c r="E161" s="42">
        <v>28.291</v>
      </c>
      <c r="F1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2" spans="1:6" x14ac:dyDescent="0.25">
      <c r="A162" s="34">
        <v>45567</v>
      </c>
      <c r="B162" s="64">
        <v>10</v>
      </c>
      <c r="C162" s="64">
        <v>3</v>
      </c>
      <c r="D162" s="64">
        <v>17</v>
      </c>
      <c r="E162" s="42">
        <v>46.7545</v>
      </c>
      <c r="F1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3" spans="1:6" x14ac:dyDescent="0.25">
      <c r="A163" s="34">
        <v>45567</v>
      </c>
      <c r="B163" s="64">
        <v>10</v>
      </c>
      <c r="C163" s="64">
        <v>3</v>
      </c>
      <c r="D163" s="64">
        <v>18</v>
      </c>
      <c r="E163" s="42">
        <v>77.617500000000007</v>
      </c>
      <c r="F1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4" spans="1:6" x14ac:dyDescent="0.25">
      <c r="A164" s="34">
        <v>45567</v>
      </c>
      <c r="B164" s="64">
        <v>10</v>
      </c>
      <c r="C164" s="64">
        <v>3</v>
      </c>
      <c r="D164" s="64">
        <v>19</v>
      </c>
      <c r="E164" s="42">
        <v>68.543099999999995</v>
      </c>
      <c r="F1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5" spans="1:6" x14ac:dyDescent="0.25">
      <c r="A165" s="34">
        <v>45567</v>
      </c>
      <c r="B165" s="64">
        <v>10</v>
      </c>
      <c r="C165" s="64">
        <v>3</v>
      </c>
      <c r="D165" s="64">
        <v>20</v>
      </c>
      <c r="E165" s="42">
        <v>19.808700000000002</v>
      </c>
      <c r="F1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6" spans="1:6" x14ac:dyDescent="0.25">
      <c r="A166" s="34">
        <v>45567</v>
      </c>
      <c r="B166" s="64">
        <v>10</v>
      </c>
      <c r="C166" s="64">
        <v>3</v>
      </c>
      <c r="D166" s="64">
        <v>21</v>
      </c>
      <c r="E166" s="42">
        <v>20.195900000000002</v>
      </c>
      <c r="F1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7" spans="1:6" x14ac:dyDescent="0.25">
      <c r="A167" s="34">
        <v>45567</v>
      </c>
      <c r="B167" s="64">
        <v>10</v>
      </c>
      <c r="C167" s="64">
        <v>3</v>
      </c>
      <c r="D167" s="64">
        <v>22</v>
      </c>
      <c r="E167" s="42">
        <v>10.358599999999999</v>
      </c>
      <c r="F1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8" spans="1:6" x14ac:dyDescent="0.25">
      <c r="A168" s="34">
        <v>45567</v>
      </c>
      <c r="B168" s="64">
        <v>10</v>
      </c>
      <c r="C168" s="64">
        <v>3</v>
      </c>
      <c r="D168" s="64">
        <v>23</v>
      </c>
      <c r="E168" s="42">
        <v>36.530299999999997</v>
      </c>
      <c r="F1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9" spans="1:6" x14ac:dyDescent="0.25">
      <c r="A169" s="34">
        <v>45567</v>
      </c>
      <c r="B169" s="64">
        <v>10</v>
      </c>
      <c r="C169" s="64">
        <v>3</v>
      </c>
      <c r="D169" s="64">
        <v>24</v>
      </c>
      <c r="E169" s="42">
        <v>32.153599999999997</v>
      </c>
      <c r="F1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0" spans="1:6" x14ac:dyDescent="0.25">
      <c r="A170" s="34">
        <v>45568</v>
      </c>
      <c r="B170" s="64">
        <v>10</v>
      </c>
      <c r="C170" s="64">
        <v>4</v>
      </c>
      <c r="D170" s="64">
        <v>1</v>
      </c>
      <c r="E170" s="42">
        <v>27.784700000000001</v>
      </c>
      <c r="F1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1" spans="1:6" x14ac:dyDescent="0.25">
      <c r="A171" s="34">
        <v>45568</v>
      </c>
      <c r="B171" s="64">
        <v>10</v>
      </c>
      <c r="C171" s="64">
        <v>4</v>
      </c>
      <c r="D171" s="64">
        <v>2</v>
      </c>
      <c r="E171" s="42">
        <v>33.893999999999998</v>
      </c>
      <c r="F1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2" spans="1:6" x14ac:dyDescent="0.25">
      <c r="A172" s="34">
        <v>45568</v>
      </c>
      <c r="B172" s="64">
        <v>10</v>
      </c>
      <c r="C172" s="64">
        <v>4</v>
      </c>
      <c r="D172" s="64">
        <v>3</v>
      </c>
      <c r="E172" s="42">
        <v>19.9404</v>
      </c>
      <c r="F1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3" spans="1:6" x14ac:dyDescent="0.25">
      <c r="A173" s="34">
        <v>45568</v>
      </c>
      <c r="B173" s="64">
        <v>10</v>
      </c>
      <c r="C173" s="64">
        <v>4</v>
      </c>
      <c r="D173" s="64">
        <v>4</v>
      </c>
      <c r="E173" s="42">
        <v>11.443899999999999</v>
      </c>
      <c r="F1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4" spans="1:6" x14ac:dyDescent="0.25">
      <c r="A174" s="34">
        <v>45568</v>
      </c>
      <c r="B174" s="64">
        <v>10</v>
      </c>
      <c r="C174" s="64">
        <v>4</v>
      </c>
      <c r="D174" s="64">
        <v>5</v>
      </c>
      <c r="E174" s="42">
        <v>25.168800000000001</v>
      </c>
      <c r="F1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5" spans="1:6" x14ac:dyDescent="0.25">
      <c r="A175" s="34">
        <v>45568</v>
      </c>
      <c r="B175" s="64">
        <v>10</v>
      </c>
      <c r="C175" s="64">
        <v>4</v>
      </c>
      <c r="D175" s="64">
        <v>6</v>
      </c>
      <c r="E175" s="42">
        <v>26.313800000000001</v>
      </c>
      <c r="F1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6" spans="1:6" x14ac:dyDescent="0.25">
      <c r="A176" s="34">
        <v>45568</v>
      </c>
      <c r="B176" s="64">
        <v>10</v>
      </c>
      <c r="C176" s="64">
        <v>4</v>
      </c>
      <c r="D176" s="64">
        <v>7</v>
      </c>
      <c r="E176" s="42">
        <v>9.5762</v>
      </c>
      <c r="F1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7" spans="1:6" x14ac:dyDescent="0.25">
      <c r="A177" s="34">
        <v>45568</v>
      </c>
      <c r="B177" s="64">
        <v>10</v>
      </c>
      <c r="C177" s="64">
        <v>4</v>
      </c>
      <c r="D177" s="64">
        <v>8</v>
      </c>
      <c r="E177" s="42">
        <v>-16.0458</v>
      </c>
      <c r="F1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8" spans="1:6" x14ac:dyDescent="0.25">
      <c r="A178" s="34">
        <v>45568</v>
      </c>
      <c r="B178" s="64">
        <v>10</v>
      </c>
      <c r="C178" s="64">
        <v>4</v>
      </c>
      <c r="D178" s="64">
        <v>9</v>
      </c>
      <c r="E178" s="42">
        <v>3.1017000000000001</v>
      </c>
      <c r="F1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9" spans="1:6" x14ac:dyDescent="0.25">
      <c r="A179" s="34">
        <v>45568</v>
      </c>
      <c r="B179" s="64">
        <v>10</v>
      </c>
      <c r="C179" s="64">
        <v>4</v>
      </c>
      <c r="D179" s="64">
        <v>10</v>
      </c>
      <c r="E179" s="42">
        <v>11.3893</v>
      </c>
      <c r="F1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0" spans="1:6" x14ac:dyDescent="0.25">
      <c r="A180" s="34">
        <v>45568</v>
      </c>
      <c r="B180" s="64">
        <v>10</v>
      </c>
      <c r="C180" s="64">
        <v>4</v>
      </c>
      <c r="D180" s="64">
        <v>11</v>
      </c>
      <c r="E180" s="42">
        <v>17.7378</v>
      </c>
      <c r="F1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1" spans="1:6" x14ac:dyDescent="0.25">
      <c r="A181" s="34">
        <v>45568</v>
      </c>
      <c r="B181" s="64">
        <v>10</v>
      </c>
      <c r="C181" s="64">
        <v>4</v>
      </c>
      <c r="D181" s="64">
        <v>12</v>
      </c>
      <c r="E181" s="42">
        <v>21.745999999999999</v>
      </c>
      <c r="F1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2" spans="1:6" x14ac:dyDescent="0.25">
      <c r="A182" s="34">
        <v>45568</v>
      </c>
      <c r="B182" s="64">
        <v>10</v>
      </c>
      <c r="C182" s="64">
        <v>4</v>
      </c>
      <c r="D182" s="64">
        <v>13</v>
      </c>
      <c r="E182" s="42">
        <v>31.332999999999998</v>
      </c>
      <c r="F1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3" spans="1:6" x14ac:dyDescent="0.25">
      <c r="A183" s="34">
        <v>45568</v>
      </c>
      <c r="B183" s="64">
        <v>10</v>
      </c>
      <c r="C183" s="64">
        <v>4</v>
      </c>
      <c r="D183" s="64">
        <v>14</v>
      </c>
      <c r="E183" s="42">
        <v>28.7638</v>
      </c>
      <c r="F1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4" spans="1:6" x14ac:dyDescent="0.25">
      <c r="A184" s="34">
        <v>45568</v>
      </c>
      <c r="B184" s="64">
        <v>10</v>
      </c>
      <c r="C184" s="64">
        <v>4</v>
      </c>
      <c r="D184" s="64">
        <v>15</v>
      </c>
      <c r="E184" s="42">
        <v>31.686699999999998</v>
      </c>
      <c r="F1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5" spans="1:6" x14ac:dyDescent="0.25">
      <c r="A185" s="34">
        <v>45568</v>
      </c>
      <c r="B185" s="64">
        <v>10</v>
      </c>
      <c r="C185" s="64">
        <v>4</v>
      </c>
      <c r="D185" s="64">
        <v>16</v>
      </c>
      <c r="E185" s="42">
        <v>29.8567</v>
      </c>
      <c r="F1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6" spans="1:6" x14ac:dyDescent="0.25">
      <c r="A186" s="34">
        <v>45568</v>
      </c>
      <c r="B186" s="64">
        <v>10</v>
      </c>
      <c r="C186" s="64">
        <v>4</v>
      </c>
      <c r="D186" s="64">
        <v>17</v>
      </c>
      <c r="E186" s="42">
        <v>44.574599999999997</v>
      </c>
      <c r="F1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7" spans="1:6" x14ac:dyDescent="0.25">
      <c r="A187" s="34">
        <v>45568</v>
      </c>
      <c r="B187" s="64">
        <v>10</v>
      </c>
      <c r="C187" s="64">
        <v>4</v>
      </c>
      <c r="D187" s="64">
        <v>18</v>
      </c>
      <c r="E187" s="42">
        <v>145.4615</v>
      </c>
      <c r="F1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8" spans="1:6" x14ac:dyDescent="0.25">
      <c r="A188" s="34">
        <v>45568</v>
      </c>
      <c r="B188" s="64">
        <v>10</v>
      </c>
      <c r="C188" s="64">
        <v>4</v>
      </c>
      <c r="D188" s="64">
        <v>19</v>
      </c>
      <c r="E188" s="42">
        <v>72.4011</v>
      </c>
      <c r="F1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9" spans="1:6" x14ac:dyDescent="0.25">
      <c r="A189" s="34">
        <v>45568</v>
      </c>
      <c r="B189" s="64">
        <v>10</v>
      </c>
      <c r="C189" s="64">
        <v>4</v>
      </c>
      <c r="D189" s="64">
        <v>20</v>
      </c>
      <c r="E189" s="42">
        <v>15.6808</v>
      </c>
      <c r="F1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0" spans="1:6" x14ac:dyDescent="0.25">
      <c r="A190" s="34">
        <v>45568</v>
      </c>
      <c r="B190" s="64">
        <v>10</v>
      </c>
      <c r="C190" s="64">
        <v>4</v>
      </c>
      <c r="D190" s="64">
        <v>21</v>
      </c>
      <c r="E190" s="42">
        <v>15.325699999999999</v>
      </c>
      <c r="F1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1" spans="1:6" x14ac:dyDescent="0.25">
      <c r="A191" s="34">
        <v>45568</v>
      </c>
      <c r="B191" s="64">
        <v>10</v>
      </c>
      <c r="C191" s="64">
        <v>4</v>
      </c>
      <c r="D191" s="64">
        <v>22</v>
      </c>
      <c r="E191" s="42">
        <v>14.8596</v>
      </c>
      <c r="F1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2" spans="1:6" x14ac:dyDescent="0.25">
      <c r="A192" s="34">
        <v>45568</v>
      </c>
      <c r="B192" s="64">
        <v>10</v>
      </c>
      <c r="C192" s="64">
        <v>4</v>
      </c>
      <c r="D192" s="64">
        <v>23</v>
      </c>
      <c r="E192" s="42">
        <v>27.624500000000001</v>
      </c>
      <c r="F1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3" spans="1:6" x14ac:dyDescent="0.25">
      <c r="A193" s="34">
        <v>45568</v>
      </c>
      <c r="B193" s="64">
        <v>10</v>
      </c>
      <c r="C193" s="64">
        <v>4</v>
      </c>
      <c r="D193" s="64">
        <v>24</v>
      </c>
      <c r="E193" s="42">
        <v>37.282299999999999</v>
      </c>
      <c r="F1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4" spans="1:6" x14ac:dyDescent="0.25">
      <c r="A194" s="34">
        <v>45569</v>
      </c>
      <c r="B194" s="64">
        <v>10</v>
      </c>
      <c r="C194" s="64">
        <v>5</v>
      </c>
      <c r="D194" s="64">
        <v>1</v>
      </c>
      <c r="E194" s="42">
        <v>28.665199999999999</v>
      </c>
      <c r="F1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5" spans="1:6" x14ac:dyDescent="0.25">
      <c r="A195" s="34">
        <v>45569</v>
      </c>
      <c r="B195" s="64">
        <v>10</v>
      </c>
      <c r="C195" s="64">
        <v>5</v>
      </c>
      <c r="D195" s="64">
        <v>2</v>
      </c>
      <c r="E195" s="42">
        <v>29.1983</v>
      </c>
      <c r="F1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6" spans="1:6" x14ac:dyDescent="0.25">
      <c r="A196" s="34">
        <v>45569</v>
      </c>
      <c r="B196" s="64">
        <v>10</v>
      </c>
      <c r="C196" s="64">
        <v>5</v>
      </c>
      <c r="D196" s="64">
        <v>3</v>
      </c>
      <c r="E196" s="42">
        <v>26.651599999999998</v>
      </c>
      <c r="F1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7" spans="1:6" x14ac:dyDescent="0.25">
      <c r="A197" s="34">
        <v>45569</v>
      </c>
      <c r="B197" s="64">
        <v>10</v>
      </c>
      <c r="C197" s="64">
        <v>5</v>
      </c>
      <c r="D197" s="64">
        <v>4</v>
      </c>
      <c r="E197" s="42">
        <v>26.805800000000001</v>
      </c>
      <c r="F1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8" spans="1:6" x14ac:dyDescent="0.25">
      <c r="A198" s="34">
        <v>45569</v>
      </c>
      <c r="B198" s="64">
        <v>10</v>
      </c>
      <c r="C198" s="64">
        <v>5</v>
      </c>
      <c r="D198" s="64">
        <v>5</v>
      </c>
      <c r="E198" s="42">
        <v>32.553600000000003</v>
      </c>
      <c r="F1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9" spans="1:6" x14ac:dyDescent="0.25">
      <c r="A199" s="34">
        <v>45569</v>
      </c>
      <c r="B199" s="64">
        <v>10</v>
      </c>
      <c r="C199" s="64">
        <v>5</v>
      </c>
      <c r="D199" s="64">
        <v>6</v>
      </c>
      <c r="E199" s="42">
        <v>31.799399999999999</v>
      </c>
      <c r="F1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0" spans="1:6" x14ac:dyDescent="0.25">
      <c r="A200" s="34">
        <v>45569</v>
      </c>
      <c r="B200" s="64">
        <v>10</v>
      </c>
      <c r="C200" s="64">
        <v>5</v>
      </c>
      <c r="D200" s="64">
        <v>7</v>
      </c>
      <c r="E200" s="42">
        <v>28.848700000000001</v>
      </c>
      <c r="F2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1" spans="1:6" x14ac:dyDescent="0.25">
      <c r="A201" s="34">
        <v>45569</v>
      </c>
      <c r="B201" s="64">
        <v>10</v>
      </c>
      <c r="C201" s="64">
        <v>5</v>
      </c>
      <c r="D201" s="64">
        <v>8</v>
      </c>
      <c r="E201" s="42">
        <v>18.933199999999999</v>
      </c>
      <c r="F2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2" spans="1:6" x14ac:dyDescent="0.25">
      <c r="A202" s="34">
        <v>45569</v>
      </c>
      <c r="B202" s="64">
        <v>10</v>
      </c>
      <c r="C202" s="64">
        <v>5</v>
      </c>
      <c r="D202" s="64">
        <v>9</v>
      </c>
      <c r="E202" s="42">
        <v>20.417100000000001</v>
      </c>
      <c r="F2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3" spans="1:6" x14ac:dyDescent="0.25">
      <c r="A203" s="34">
        <v>45569</v>
      </c>
      <c r="B203" s="64">
        <v>10</v>
      </c>
      <c r="C203" s="64">
        <v>5</v>
      </c>
      <c r="D203" s="64">
        <v>10</v>
      </c>
      <c r="E203" s="42">
        <v>25.485700000000001</v>
      </c>
      <c r="F2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4" spans="1:6" x14ac:dyDescent="0.25">
      <c r="A204" s="34">
        <v>45569</v>
      </c>
      <c r="B204" s="64">
        <v>10</v>
      </c>
      <c r="C204" s="64">
        <v>5</v>
      </c>
      <c r="D204" s="64">
        <v>11</v>
      </c>
      <c r="E204" s="42">
        <v>32.706200000000003</v>
      </c>
      <c r="F2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5" spans="1:6" x14ac:dyDescent="0.25">
      <c r="A205" s="34">
        <v>45569</v>
      </c>
      <c r="B205" s="64">
        <v>10</v>
      </c>
      <c r="C205" s="64">
        <v>5</v>
      </c>
      <c r="D205" s="64">
        <v>12</v>
      </c>
      <c r="E205" s="42">
        <v>31.717600000000001</v>
      </c>
      <c r="F2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6" spans="1:6" x14ac:dyDescent="0.25">
      <c r="A206" s="34">
        <v>45569</v>
      </c>
      <c r="B206" s="64">
        <v>10</v>
      </c>
      <c r="C206" s="64">
        <v>5</v>
      </c>
      <c r="D206" s="64">
        <v>13</v>
      </c>
      <c r="E206" s="42">
        <v>29.1129</v>
      </c>
      <c r="F2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7" spans="1:6" x14ac:dyDescent="0.25">
      <c r="A207" s="34">
        <v>45569</v>
      </c>
      <c r="B207" s="64">
        <v>10</v>
      </c>
      <c r="C207" s="64">
        <v>5</v>
      </c>
      <c r="D207" s="64">
        <v>14</v>
      </c>
      <c r="E207" s="42">
        <v>31.4682</v>
      </c>
      <c r="F2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8" spans="1:6" x14ac:dyDescent="0.25">
      <c r="A208" s="34">
        <v>45569</v>
      </c>
      <c r="B208" s="64">
        <v>10</v>
      </c>
      <c r="C208" s="64">
        <v>5</v>
      </c>
      <c r="D208" s="64">
        <v>15</v>
      </c>
      <c r="E208" s="42">
        <v>32.9465</v>
      </c>
      <c r="F2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9" spans="1:6" x14ac:dyDescent="0.25">
      <c r="A209" s="34">
        <v>45569</v>
      </c>
      <c r="B209" s="64">
        <v>10</v>
      </c>
      <c r="C209" s="64">
        <v>5</v>
      </c>
      <c r="D209" s="64">
        <v>16</v>
      </c>
      <c r="E209" s="42">
        <v>34.682000000000002</v>
      </c>
      <c r="F2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0" spans="1:6" x14ac:dyDescent="0.25">
      <c r="A210" s="34">
        <v>45569</v>
      </c>
      <c r="B210" s="64">
        <v>10</v>
      </c>
      <c r="C210" s="64">
        <v>5</v>
      </c>
      <c r="D210" s="64">
        <v>17</v>
      </c>
      <c r="E210" s="42">
        <v>44.22</v>
      </c>
      <c r="F2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1" spans="1:6" x14ac:dyDescent="0.25">
      <c r="A211" s="34">
        <v>45569</v>
      </c>
      <c r="B211" s="64">
        <v>10</v>
      </c>
      <c r="C211" s="64">
        <v>5</v>
      </c>
      <c r="D211" s="64">
        <v>18</v>
      </c>
      <c r="E211" s="42">
        <v>47.740099999999998</v>
      </c>
      <c r="F2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2" spans="1:6" x14ac:dyDescent="0.25">
      <c r="A212" s="34">
        <v>45569</v>
      </c>
      <c r="B212" s="64">
        <v>10</v>
      </c>
      <c r="C212" s="64">
        <v>5</v>
      </c>
      <c r="D212" s="64">
        <v>19</v>
      </c>
      <c r="E212" s="42">
        <v>39.250599999999999</v>
      </c>
      <c r="F2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3" spans="1:6" x14ac:dyDescent="0.25">
      <c r="A213" s="34">
        <v>45569</v>
      </c>
      <c r="B213" s="64">
        <v>10</v>
      </c>
      <c r="C213" s="64">
        <v>5</v>
      </c>
      <c r="D213" s="64">
        <v>20</v>
      </c>
      <c r="E213" s="42">
        <v>34.636299999999999</v>
      </c>
      <c r="F2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4" spans="1:6" x14ac:dyDescent="0.25">
      <c r="A214" s="34">
        <v>45569</v>
      </c>
      <c r="B214" s="64">
        <v>10</v>
      </c>
      <c r="C214" s="64">
        <v>5</v>
      </c>
      <c r="D214" s="64">
        <v>21</v>
      </c>
      <c r="E214" s="42">
        <v>36.053899999999999</v>
      </c>
      <c r="F2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5" spans="1:6" x14ac:dyDescent="0.25">
      <c r="A215" s="34">
        <v>45569</v>
      </c>
      <c r="B215" s="64">
        <v>10</v>
      </c>
      <c r="C215" s="64">
        <v>5</v>
      </c>
      <c r="D215" s="64">
        <v>22</v>
      </c>
      <c r="E215" s="42">
        <v>34.231999999999999</v>
      </c>
      <c r="F2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6" spans="1:6" x14ac:dyDescent="0.25">
      <c r="A216" s="34">
        <v>45569</v>
      </c>
      <c r="B216" s="64">
        <v>10</v>
      </c>
      <c r="C216" s="64">
        <v>5</v>
      </c>
      <c r="D216" s="64">
        <v>23</v>
      </c>
      <c r="E216" s="42">
        <v>-7.6050000000000004</v>
      </c>
      <c r="F2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7" spans="1:6" x14ac:dyDescent="0.25">
      <c r="A217" s="34">
        <v>45569</v>
      </c>
      <c r="B217" s="64">
        <v>10</v>
      </c>
      <c r="C217" s="64">
        <v>5</v>
      </c>
      <c r="D217" s="64">
        <v>24</v>
      </c>
      <c r="E217" s="42">
        <v>11.2719</v>
      </c>
      <c r="F2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8" spans="1:6" x14ac:dyDescent="0.25">
      <c r="A218" s="34">
        <v>45570</v>
      </c>
      <c r="B218" s="64">
        <v>10</v>
      </c>
      <c r="C218" s="64">
        <v>6</v>
      </c>
      <c r="D218" s="64">
        <v>1</v>
      </c>
      <c r="E218" s="42">
        <v>11.2826</v>
      </c>
      <c r="F2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9" spans="1:6" x14ac:dyDescent="0.25">
      <c r="A219" s="34">
        <v>45570</v>
      </c>
      <c r="B219" s="64">
        <v>10</v>
      </c>
      <c r="C219" s="64">
        <v>6</v>
      </c>
      <c r="D219" s="64">
        <v>2</v>
      </c>
      <c r="E219" s="42">
        <v>11.183400000000001</v>
      </c>
      <c r="F2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0" spans="1:6" x14ac:dyDescent="0.25">
      <c r="A220" s="34">
        <v>45570</v>
      </c>
      <c r="B220" s="64">
        <v>10</v>
      </c>
      <c r="C220" s="64">
        <v>6</v>
      </c>
      <c r="D220" s="64">
        <v>3</v>
      </c>
      <c r="E220" s="42">
        <v>11.1152</v>
      </c>
      <c r="F2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1" spans="1:6" x14ac:dyDescent="0.25">
      <c r="A221" s="34">
        <v>45570</v>
      </c>
      <c r="B221" s="64">
        <v>10</v>
      </c>
      <c r="C221" s="64">
        <v>6</v>
      </c>
      <c r="D221" s="64">
        <v>4</v>
      </c>
      <c r="E221" s="42">
        <v>10.9115</v>
      </c>
      <c r="F2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2" spans="1:6" x14ac:dyDescent="0.25">
      <c r="A222" s="34">
        <v>45570</v>
      </c>
      <c r="B222" s="64">
        <v>10</v>
      </c>
      <c r="C222" s="64">
        <v>6</v>
      </c>
      <c r="D222" s="64">
        <v>5</v>
      </c>
      <c r="E222" s="42">
        <v>10.6134</v>
      </c>
      <c r="F2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3" spans="1:6" x14ac:dyDescent="0.25">
      <c r="A223" s="34">
        <v>45570</v>
      </c>
      <c r="B223" s="64">
        <v>10</v>
      </c>
      <c r="C223" s="64">
        <v>6</v>
      </c>
      <c r="D223" s="64">
        <v>6</v>
      </c>
      <c r="E223" s="42">
        <v>11.1981</v>
      </c>
      <c r="F2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4" spans="1:6" x14ac:dyDescent="0.25">
      <c r="A224" s="34">
        <v>45570</v>
      </c>
      <c r="B224" s="64">
        <v>10</v>
      </c>
      <c r="C224" s="64">
        <v>6</v>
      </c>
      <c r="D224" s="64">
        <v>7</v>
      </c>
      <c r="E224" s="42">
        <v>10.9338</v>
      </c>
      <c r="F2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5" spans="1:6" x14ac:dyDescent="0.25">
      <c r="A225" s="34">
        <v>45570</v>
      </c>
      <c r="B225" s="64">
        <v>10</v>
      </c>
      <c r="C225" s="64">
        <v>6</v>
      </c>
      <c r="D225" s="64">
        <v>8</v>
      </c>
      <c r="E225" s="42">
        <v>-0.35599999999999998</v>
      </c>
      <c r="F2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6" spans="1:6" x14ac:dyDescent="0.25">
      <c r="A226" s="34">
        <v>45570</v>
      </c>
      <c r="B226" s="64">
        <v>10</v>
      </c>
      <c r="C226" s="64">
        <v>6</v>
      </c>
      <c r="D226" s="64">
        <v>9</v>
      </c>
      <c r="E226" s="42">
        <v>23.200399999999998</v>
      </c>
      <c r="F2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7" spans="1:6" x14ac:dyDescent="0.25">
      <c r="A227" s="34">
        <v>45570</v>
      </c>
      <c r="B227" s="64">
        <v>10</v>
      </c>
      <c r="C227" s="64">
        <v>6</v>
      </c>
      <c r="D227" s="64">
        <v>10</v>
      </c>
      <c r="E227" s="42">
        <v>25.079699999999999</v>
      </c>
      <c r="F2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8" spans="1:6" x14ac:dyDescent="0.25">
      <c r="A228" s="34">
        <v>45570</v>
      </c>
      <c r="B228" s="64">
        <v>10</v>
      </c>
      <c r="C228" s="64">
        <v>6</v>
      </c>
      <c r="D228" s="64">
        <v>11</v>
      </c>
      <c r="E228" s="42">
        <v>22.4848</v>
      </c>
      <c r="F2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9" spans="1:6" x14ac:dyDescent="0.25">
      <c r="A229" s="34">
        <v>45570</v>
      </c>
      <c r="B229" s="64">
        <v>10</v>
      </c>
      <c r="C229" s="64">
        <v>6</v>
      </c>
      <c r="D229" s="64">
        <v>12</v>
      </c>
      <c r="E229" s="42">
        <v>31.133600000000001</v>
      </c>
      <c r="F2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0" spans="1:6" x14ac:dyDescent="0.25">
      <c r="A230" s="34">
        <v>45570</v>
      </c>
      <c r="B230" s="64">
        <v>10</v>
      </c>
      <c r="C230" s="64">
        <v>6</v>
      </c>
      <c r="D230" s="64">
        <v>13</v>
      </c>
      <c r="E230" s="42">
        <v>27.758199999999999</v>
      </c>
      <c r="F2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1" spans="1:6" x14ac:dyDescent="0.25">
      <c r="A231" s="34">
        <v>45570</v>
      </c>
      <c r="B231" s="64">
        <v>10</v>
      </c>
      <c r="C231" s="64">
        <v>6</v>
      </c>
      <c r="D231" s="64">
        <v>14</v>
      </c>
      <c r="E231" s="42">
        <v>31.1066</v>
      </c>
      <c r="F2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2" spans="1:6" x14ac:dyDescent="0.25">
      <c r="A232" s="34">
        <v>45570</v>
      </c>
      <c r="B232" s="64">
        <v>10</v>
      </c>
      <c r="C232" s="64">
        <v>6</v>
      </c>
      <c r="D232" s="64">
        <v>15</v>
      </c>
      <c r="E232" s="42">
        <v>32.507199999999997</v>
      </c>
      <c r="F2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3" spans="1:6" x14ac:dyDescent="0.25">
      <c r="A233" s="34">
        <v>45570</v>
      </c>
      <c r="B233" s="64">
        <v>10</v>
      </c>
      <c r="C233" s="64">
        <v>6</v>
      </c>
      <c r="D233" s="64">
        <v>16</v>
      </c>
      <c r="E233" s="42">
        <v>32.030500000000004</v>
      </c>
      <c r="F2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4" spans="1:6" x14ac:dyDescent="0.25">
      <c r="A234" s="34">
        <v>45570</v>
      </c>
      <c r="B234" s="64">
        <v>10</v>
      </c>
      <c r="C234" s="64">
        <v>6</v>
      </c>
      <c r="D234" s="64">
        <v>17</v>
      </c>
      <c r="E234" s="42">
        <v>34.058199999999999</v>
      </c>
      <c r="F2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5" spans="1:6" x14ac:dyDescent="0.25">
      <c r="A235" s="34">
        <v>45570</v>
      </c>
      <c r="B235" s="64">
        <v>10</v>
      </c>
      <c r="C235" s="64">
        <v>6</v>
      </c>
      <c r="D235" s="64">
        <v>18</v>
      </c>
      <c r="E235" s="42">
        <v>69.101500000000001</v>
      </c>
      <c r="F2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6" spans="1:6" x14ac:dyDescent="0.25">
      <c r="A236" s="34">
        <v>45570</v>
      </c>
      <c r="B236" s="64">
        <v>10</v>
      </c>
      <c r="C236" s="64">
        <v>6</v>
      </c>
      <c r="D236" s="64">
        <v>19</v>
      </c>
      <c r="E236" s="42">
        <v>40.023299999999999</v>
      </c>
      <c r="F2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7" spans="1:6" x14ac:dyDescent="0.25">
      <c r="A237" s="34">
        <v>45570</v>
      </c>
      <c r="B237" s="64">
        <v>10</v>
      </c>
      <c r="C237" s="64">
        <v>6</v>
      </c>
      <c r="D237" s="64">
        <v>20</v>
      </c>
      <c r="E237" s="42">
        <v>30.708600000000001</v>
      </c>
      <c r="F2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8" spans="1:6" x14ac:dyDescent="0.25">
      <c r="A238" s="34">
        <v>45570</v>
      </c>
      <c r="B238" s="64">
        <v>10</v>
      </c>
      <c r="C238" s="64">
        <v>6</v>
      </c>
      <c r="D238" s="64">
        <v>21</v>
      </c>
      <c r="E238" s="42">
        <v>33.292000000000002</v>
      </c>
      <c r="F2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9" spans="1:6" x14ac:dyDescent="0.25">
      <c r="A239" s="34">
        <v>45570</v>
      </c>
      <c r="B239" s="64">
        <v>10</v>
      </c>
      <c r="C239" s="64">
        <v>6</v>
      </c>
      <c r="D239" s="64">
        <v>22</v>
      </c>
      <c r="E239" s="42">
        <v>6.1166999999999998</v>
      </c>
      <c r="F2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0" spans="1:6" x14ac:dyDescent="0.25">
      <c r="A240" s="34">
        <v>45570</v>
      </c>
      <c r="B240" s="64">
        <v>10</v>
      </c>
      <c r="C240" s="64">
        <v>6</v>
      </c>
      <c r="D240" s="64">
        <v>23</v>
      </c>
      <c r="E240" s="42">
        <v>-3.9605999999999999</v>
      </c>
      <c r="F2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1" spans="1:6" x14ac:dyDescent="0.25">
      <c r="A241" s="34">
        <v>45570</v>
      </c>
      <c r="B241" s="64">
        <v>10</v>
      </c>
      <c r="C241" s="64">
        <v>6</v>
      </c>
      <c r="D241" s="64">
        <v>24</v>
      </c>
      <c r="E241" s="42">
        <v>4.8596000000000004</v>
      </c>
      <c r="F2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2" spans="1:6" x14ac:dyDescent="0.25">
      <c r="A242" s="34">
        <v>45571</v>
      </c>
      <c r="B242" s="64">
        <v>10</v>
      </c>
      <c r="C242" s="64">
        <v>7</v>
      </c>
      <c r="D242" s="64">
        <v>1</v>
      </c>
      <c r="E242" s="42">
        <v>2.5217999999999998</v>
      </c>
      <c r="F2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3" spans="1:6" x14ac:dyDescent="0.25">
      <c r="A243" s="34">
        <v>45571</v>
      </c>
      <c r="B243" s="64">
        <v>10</v>
      </c>
      <c r="C243" s="64">
        <v>7</v>
      </c>
      <c r="D243" s="64">
        <v>2</v>
      </c>
      <c r="E243" s="42">
        <v>3.9089</v>
      </c>
      <c r="F2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4" spans="1:6" x14ac:dyDescent="0.25">
      <c r="A244" s="34">
        <v>45571</v>
      </c>
      <c r="B244" s="64">
        <v>10</v>
      </c>
      <c r="C244" s="64">
        <v>7</v>
      </c>
      <c r="D244" s="64">
        <v>3</v>
      </c>
      <c r="E244" s="42">
        <v>8.0874000000000006</v>
      </c>
      <c r="F2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5" spans="1:6" x14ac:dyDescent="0.25">
      <c r="A245" s="34">
        <v>45571</v>
      </c>
      <c r="B245" s="64">
        <v>10</v>
      </c>
      <c r="C245" s="64">
        <v>7</v>
      </c>
      <c r="D245" s="64">
        <v>4</v>
      </c>
      <c r="E245" s="42">
        <v>8.4367000000000001</v>
      </c>
      <c r="F2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6" spans="1:6" x14ac:dyDescent="0.25">
      <c r="A246" s="34">
        <v>45571</v>
      </c>
      <c r="B246" s="64">
        <v>10</v>
      </c>
      <c r="C246" s="64">
        <v>7</v>
      </c>
      <c r="D246" s="64">
        <v>5</v>
      </c>
      <c r="E246" s="42">
        <v>8.5350000000000001</v>
      </c>
      <c r="F2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7" spans="1:6" x14ac:dyDescent="0.25">
      <c r="A247" s="34">
        <v>45571</v>
      </c>
      <c r="B247" s="64">
        <v>10</v>
      </c>
      <c r="C247" s="64">
        <v>7</v>
      </c>
      <c r="D247" s="64">
        <v>6</v>
      </c>
      <c r="E247" s="42">
        <v>7.8658999999999999</v>
      </c>
      <c r="F2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8" spans="1:6" x14ac:dyDescent="0.25">
      <c r="A248" s="34">
        <v>45571</v>
      </c>
      <c r="B248" s="64">
        <v>10</v>
      </c>
      <c r="C248" s="64">
        <v>7</v>
      </c>
      <c r="D248" s="64">
        <v>7</v>
      </c>
      <c r="E248" s="42">
        <v>7.9012000000000002</v>
      </c>
      <c r="F2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9" spans="1:6" x14ac:dyDescent="0.25">
      <c r="A249" s="34">
        <v>45571</v>
      </c>
      <c r="B249" s="64">
        <v>10</v>
      </c>
      <c r="C249" s="64">
        <v>7</v>
      </c>
      <c r="D249" s="64">
        <v>8</v>
      </c>
      <c r="E249" s="42">
        <v>14.0525</v>
      </c>
      <c r="F2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0" spans="1:6" x14ac:dyDescent="0.25">
      <c r="A250" s="34">
        <v>45571</v>
      </c>
      <c r="B250" s="64">
        <v>10</v>
      </c>
      <c r="C250" s="64">
        <v>7</v>
      </c>
      <c r="D250" s="64">
        <v>9</v>
      </c>
      <c r="E250" s="42">
        <v>21.291799999999999</v>
      </c>
      <c r="F2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1" spans="1:6" x14ac:dyDescent="0.25">
      <c r="A251" s="34">
        <v>45571</v>
      </c>
      <c r="B251" s="64">
        <v>10</v>
      </c>
      <c r="C251" s="64">
        <v>7</v>
      </c>
      <c r="D251" s="64">
        <v>10</v>
      </c>
      <c r="E251" s="42">
        <v>20.576499999999999</v>
      </c>
      <c r="F2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2" spans="1:6" x14ac:dyDescent="0.25">
      <c r="A252" s="34">
        <v>45571</v>
      </c>
      <c r="B252" s="64">
        <v>10</v>
      </c>
      <c r="C252" s="64">
        <v>7</v>
      </c>
      <c r="D252" s="64">
        <v>11</v>
      </c>
      <c r="E252" s="42">
        <v>13.073700000000001</v>
      </c>
      <c r="F2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3" spans="1:6" x14ac:dyDescent="0.25">
      <c r="A253" s="34">
        <v>45571</v>
      </c>
      <c r="B253" s="64">
        <v>10</v>
      </c>
      <c r="C253" s="64">
        <v>7</v>
      </c>
      <c r="D253" s="64">
        <v>12</v>
      </c>
      <c r="E253" s="42">
        <v>21.8032</v>
      </c>
      <c r="F2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4" spans="1:6" x14ac:dyDescent="0.25">
      <c r="A254" s="34">
        <v>45571</v>
      </c>
      <c r="B254" s="64">
        <v>10</v>
      </c>
      <c r="C254" s="64">
        <v>7</v>
      </c>
      <c r="D254" s="64">
        <v>13</v>
      </c>
      <c r="E254" s="42">
        <v>23.942900000000002</v>
      </c>
      <c r="F2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5" spans="1:6" x14ac:dyDescent="0.25">
      <c r="A255" s="34">
        <v>45571</v>
      </c>
      <c r="B255" s="64">
        <v>10</v>
      </c>
      <c r="C255" s="64">
        <v>7</v>
      </c>
      <c r="D255" s="64">
        <v>14</v>
      </c>
      <c r="E255" s="42">
        <v>26.034800000000001</v>
      </c>
      <c r="F2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6" spans="1:6" x14ac:dyDescent="0.25">
      <c r="A256" s="34">
        <v>45571</v>
      </c>
      <c r="B256" s="64">
        <v>10</v>
      </c>
      <c r="C256" s="64">
        <v>7</v>
      </c>
      <c r="D256" s="64">
        <v>15</v>
      </c>
      <c r="E256" s="42">
        <v>32.033099999999997</v>
      </c>
      <c r="F2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7" spans="1:6" x14ac:dyDescent="0.25">
      <c r="A257" s="34">
        <v>45571</v>
      </c>
      <c r="B257" s="64">
        <v>10</v>
      </c>
      <c r="C257" s="64">
        <v>7</v>
      </c>
      <c r="D257" s="64">
        <v>16</v>
      </c>
      <c r="E257" s="42">
        <v>38.5503</v>
      </c>
      <c r="F2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8" spans="1:6" x14ac:dyDescent="0.25">
      <c r="A258" s="34">
        <v>45571</v>
      </c>
      <c r="B258" s="64">
        <v>10</v>
      </c>
      <c r="C258" s="64">
        <v>7</v>
      </c>
      <c r="D258" s="64">
        <v>17</v>
      </c>
      <c r="E258" s="42">
        <v>49.0764</v>
      </c>
      <c r="F2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9" spans="1:6" x14ac:dyDescent="0.25">
      <c r="A259" s="34">
        <v>45571</v>
      </c>
      <c r="B259" s="64">
        <v>10</v>
      </c>
      <c r="C259" s="64">
        <v>7</v>
      </c>
      <c r="D259" s="64">
        <v>18</v>
      </c>
      <c r="E259" s="42">
        <v>168.11850000000001</v>
      </c>
      <c r="F2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0" spans="1:6" x14ac:dyDescent="0.25">
      <c r="A260" s="34">
        <v>45571</v>
      </c>
      <c r="B260" s="64">
        <v>10</v>
      </c>
      <c r="C260" s="64">
        <v>7</v>
      </c>
      <c r="D260" s="64">
        <v>19</v>
      </c>
      <c r="E260" s="42">
        <v>52.846800000000002</v>
      </c>
      <c r="F2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1" spans="1:6" x14ac:dyDescent="0.25">
      <c r="A261" s="34">
        <v>45571</v>
      </c>
      <c r="B261" s="64">
        <v>10</v>
      </c>
      <c r="C261" s="64">
        <v>7</v>
      </c>
      <c r="D261" s="64">
        <v>20</v>
      </c>
      <c r="E261" s="42">
        <v>37.286000000000001</v>
      </c>
      <c r="F2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2" spans="1:6" x14ac:dyDescent="0.25">
      <c r="A262" s="34">
        <v>45571</v>
      </c>
      <c r="B262" s="64">
        <v>10</v>
      </c>
      <c r="C262" s="64">
        <v>7</v>
      </c>
      <c r="D262" s="64">
        <v>21</v>
      </c>
      <c r="E262" s="42">
        <v>49.801900000000003</v>
      </c>
      <c r="F2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3" spans="1:6" x14ac:dyDescent="0.25">
      <c r="A263" s="34">
        <v>45571</v>
      </c>
      <c r="B263" s="64">
        <v>10</v>
      </c>
      <c r="C263" s="64">
        <v>7</v>
      </c>
      <c r="D263" s="64">
        <v>22</v>
      </c>
      <c r="E263" s="42">
        <v>42.597299999999997</v>
      </c>
      <c r="F2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4" spans="1:6" x14ac:dyDescent="0.25">
      <c r="A264" s="34">
        <v>45571</v>
      </c>
      <c r="B264" s="64">
        <v>10</v>
      </c>
      <c r="C264" s="64">
        <v>7</v>
      </c>
      <c r="D264" s="64">
        <v>23</v>
      </c>
      <c r="E264" s="42">
        <v>47.629399999999997</v>
      </c>
      <c r="F2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5" spans="1:6" x14ac:dyDescent="0.25">
      <c r="A265" s="34">
        <v>45571</v>
      </c>
      <c r="B265" s="64">
        <v>10</v>
      </c>
      <c r="C265" s="64">
        <v>7</v>
      </c>
      <c r="D265" s="64">
        <v>24</v>
      </c>
      <c r="E265" s="42">
        <v>33.282899999999998</v>
      </c>
      <c r="F2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6" spans="1:6" x14ac:dyDescent="0.25">
      <c r="A266" s="34">
        <v>45572</v>
      </c>
      <c r="B266" s="64">
        <v>10</v>
      </c>
      <c r="C266" s="64">
        <v>1</v>
      </c>
      <c r="D266" s="64">
        <v>1</v>
      </c>
      <c r="E266" s="42">
        <v>30.047000000000001</v>
      </c>
      <c r="F2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7" spans="1:6" x14ac:dyDescent="0.25">
      <c r="A267" s="34">
        <v>45572</v>
      </c>
      <c r="B267" s="64">
        <v>10</v>
      </c>
      <c r="C267" s="64">
        <v>1</v>
      </c>
      <c r="D267" s="64">
        <v>2</v>
      </c>
      <c r="E267" s="42">
        <v>32.6265</v>
      </c>
      <c r="F2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8" spans="1:6" x14ac:dyDescent="0.25">
      <c r="A268" s="34">
        <v>45572</v>
      </c>
      <c r="B268" s="64">
        <v>10</v>
      </c>
      <c r="C268" s="64">
        <v>1</v>
      </c>
      <c r="D268" s="64">
        <v>3</v>
      </c>
      <c r="E268" s="42">
        <v>28.496200000000002</v>
      </c>
      <c r="F2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9" spans="1:6" x14ac:dyDescent="0.25">
      <c r="A269" s="34">
        <v>45572</v>
      </c>
      <c r="B269" s="64">
        <v>10</v>
      </c>
      <c r="C269" s="64">
        <v>1</v>
      </c>
      <c r="D269" s="64">
        <v>4</v>
      </c>
      <c r="E269" s="42">
        <v>37.915100000000002</v>
      </c>
      <c r="F2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0" spans="1:6" x14ac:dyDescent="0.25">
      <c r="A270" s="34">
        <v>45572</v>
      </c>
      <c r="B270" s="64">
        <v>10</v>
      </c>
      <c r="C270" s="64">
        <v>1</v>
      </c>
      <c r="D270" s="64">
        <v>5</v>
      </c>
      <c r="E270" s="42">
        <v>36.822699999999998</v>
      </c>
      <c r="F2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1" spans="1:6" x14ac:dyDescent="0.25">
      <c r="A271" s="34">
        <v>45572</v>
      </c>
      <c r="B271" s="64">
        <v>10</v>
      </c>
      <c r="C271" s="64">
        <v>1</v>
      </c>
      <c r="D271" s="64">
        <v>6</v>
      </c>
      <c r="E271" s="42">
        <v>31.981100000000001</v>
      </c>
      <c r="F2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2" spans="1:6" x14ac:dyDescent="0.25">
      <c r="A272" s="34">
        <v>45572</v>
      </c>
      <c r="B272" s="64">
        <v>10</v>
      </c>
      <c r="C272" s="64">
        <v>1</v>
      </c>
      <c r="D272" s="64">
        <v>7</v>
      </c>
      <c r="E272" s="42">
        <v>30.018699999999999</v>
      </c>
      <c r="F2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3" spans="1:6" x14ac:dyDescent="0.25">
      <c r="A273" s="34">
        <v>45572</v>
      </c>
      <c r="B273" s="64">
        <v>10</v>
      </c>
      <c r="C273" s="64">
        <v>1</v>
      </c>
      <c r="D273" s="64">
        <v>8</v>
      </c>
      <c r="E273" s="42">
        <v>18.4602</v>
      </c>
      <c r="F2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4" spans="1:6" x14ac:dyDescent="0.25">
      <c r="A274" s="34">
        <v>45572</v>
      </c>
      <c r="B274" s="64">
        <v>10</v>
      </c>
      <c r="C274" s="64">
        <v>1</v>
      </c>
      <c r="D274" s="64">
        <v>9</v>
      </c>
      <c r="E274" s="42">
        <v>21.9255</v>
      </c>
      <c r="F2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5" spans="1:6" x14ac:dyDescent="0.25">
      <c r="A275" s="34">
        <v>45572</v>
      </c>
      <c r="B275" s="64">
        <v>10</v>
      </c>
      <c r="C275" s="64">
        <v>1</v>
      </c>
      <c r="D275" s="64">
        <v>10</v>
      </c>
      <c r="E275" s="42">
        <v>32.401400000000002</v>
      </c>
      <c r="F2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6" spans="1:6" x14ac:dyDescent="0.25">
      <c r="A276" s="34">
        <v>45572</v>
      </c>
      <c r="B276" s="64">
        <v>10</v>
      </c>
      <c r="C276" s="64">
        <v>1</v>
      </c>
      <c r="D276" s="64">
        <v>11</v>
      </c>
      <c r="E276" s="42">
        <v>32.658200000000001</v>
      </c>
      <c r="F2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7" spans="1:6" x14ac:dyDescent="0.25">
      <c r="A277" s="34">
        <v>45572</v>
      </c>
      <c r="B277" s="64">
        <v>10</v>
      </c>
      <c r="C277" s="64">
        <v>1</v>
      </c>
      <c r="D277" s="64">
        <v>12</v>
      </c>
      <c r="E277" s="42">
        <v>41.044499999999999</v>
      </c>
      <c r="F2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8" spans="1:6" x14ac:dyDescent="0.25">
      <c r="A278" s="34">
        <v>45572</v>
      </c>
      <c r="B278" s="64">
        <v>10</v>
      </c>
      <c r="C278" s="64">
        <v>1</v>
      </c>
      <c r="D278" s="64">
        <v>13</v>
      </c>
      <c r="E278" s="42">
        <v>39.617400000000004</v>
      </c>
      <c r="F2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9" spans="1:6" x14ac:dyDescent="0.25">
      <c r="A279" s="34">
        <v>45572</v>
      </c>
      <c r="B279" s="64">
        <v>10</v>
      </c>
      <c r="C279" s="64">
        <v>1</v>
      </c>
      <c r="D279" s="64">
        <v>14</v>
      </c>
      <c r="E279" s="42">
        <v>38.473599999999998</v>
      </c>
      <c r="F2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0" spans="1:6" x14ac:dyDescent="0.25">
      <c r="A280" s="34">
        <v>45572</v>
      </c>
      <c r="B280" s="64">
        <v>10</v>
      </c>
      <c r="C280" s="64">
        <v>1</v>
      </c>
      <c r="D280" s="64">
        <v>15</v>
      </c>
      <c r="E280" s="42">
        <v>41.933300000000003</v>
      </c>
      <c r="F2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1" spans="1:6" x14ac:dyDescent="0.25">
      <c r="A281" s="34">
        <v>45572</v>
      </c>
      <c r="B281" s="64">
        <v>10</v>
      </c>
      <c r="C281" s="64">
        <v>1</v>
      </c>
      <c r="D281" s="64">
        <v>16</v>
      </c>
      <c r="E281" s="42">
        <v>50.721200000000003</v>
      </c>
      <c r="F2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2" spans="1:6" x14ac:dyDescent="0.25">
      <c r="A282" s="34">
        <v>45572</v>
      </c>
      <c r="B282" s="64">
        <v>10</v>
      </c>
      <c r="C282" s="64">
        <v>1</v>
      </c>
      <c r="D282" s="64">
        <v>17</v>
      </c>
      <c r="E282" s="42">
        <v>91.440299999999993</v>
      </c>
      <c r="F2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3" spans="1:6" x14ac:dyDescent="0.25">
      <c r="A283" s="34">
        <v>45572</v>
      </c>
      <c r="B283" s="64">
        <v>10</v>
      </c>
      <c r="C283" s="64">
        <v>1</v>
      </c>
      <c r="D283" s="64">
        <v>18</v>
      </c>
      <c r="E283" s="42">
        <v>232.93299999999999</v>
      </c>
      <c r="F2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4" spans="1:6" x14ac:dyDescent="0.25">
      <c r="A284" s="34">
        <v>45572</v>
      </c>
      <c r="B284" s="64">
        <v>10</v>
      </c>
      <c r="C284" s="64">
        <v>1</v>
      </c>
      <c r="D284" s="64">
        <v>19</v>
      </c>
      <c r="E284" s="42">
        <v>104.6648</v>
      </c>
      <c r="F2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5" spans="1:6" x14ac:dyDescent="0.25">
      <c r="A285" s="34">
        <v>45572</v>
      </c>
      <c r="B285" s="64">
        <v>10</v>
      </c>
      <c r="C285" s="64">
        <v>1</v>
      </c>
      <c r="D285" s="64">
        <v>20</v>
      </c>
      <c r="E285" s="42">
        <v>27.5334</v>
      </c>
      <c r="F2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6" spans="1:6" x14ac:dyDescent="0.25">
      <c r="A286" s="34">
        <v>45572</v>
      </c>
      <c r="B286" s="64">
        <v>10</v>
      </c>
      <c r="C286" s="64">
        <v>1</v>
      </c>
      <c r="D286" s="64">
        <v>21</v>
      </c>
      <c r="E286" s="42">
        <v>54.133800000000001</v>
      </c>
      <c r="F2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7" spans="1:6" x14ac:dyDescent="0.25">
      <c r="A287" s="34">
        <v>45572</v>
      </c>
      <c r="B287" s="64">
        <v>10</v>
      </c>
      <c r="C287" s="64">
        <v>1</v>
      </c>
      <c r="D287" s="64">
        <v>22</v>
      </c>
      <c r="E287" s="42">
        <v>46.071199999999997</v>
      </c>
      <c r="F2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8" spans="1:6" x14ac:dyDescent="0.25">
      <c r="A288" s="34">
        <v>45572</v>
      </c>
      <c r="B288" s="64">
        <v>10</v>
      </c>
      <c r="C288" s="64">
        <v>1</v>
      </c>
      <c r="D288" s="64">
        <v>23</v>
      </c>
      <c r="E288" s="42">
        <v>42.903199999999998</v>
      </c>
      <c r="F2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9" spans="1:6" x14ac:dyDescent="0.25">
      <c r="A289" s="34">
        <v>45572</v>
      </c>
      <c r="B289" s="64">
        <v>10</v>
      </c>
      <c r="C289" s="64">
        <v>1</v>
      </c>
      <c r="D289" s="64">
        <v>24</v>
      </c>
      <c r="E289" s="42">
        <v>28.278199999999998</v>
      </c>
      <c r="F2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0" spans="1:6" x14ac:dyDescent="0.25">
      <c r="A290" s="34">
        <v>45573</v>
      </c>
      <c r="B290" s="64">
        <v>10</v>
      </c>
      <c r="C290" s="64">
        <v>2</v>
      </c>
      <c r="D290" s="64">
        <v>1</v>
      </c>
      <c r="E290" s="42">
        <v>15.0692</v>
      </c>
      <c r="F2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1" spans="1:6" x14ac:dyDescent="0.25">
      <c r="A291" s="34">
        <v>45573</v>
      </c>
      <c r="B291" s="64">
        <v>10</v>
      </c>
      <c r="C291" s="64">
        <v>2</v>
      </c>
      <c r="D291" s="64">
        <v>2</v>
      </c>
      <c r="E291" s="42">
        <v>25.6174</v>
      </c>
      <c r="F2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2" spans="1:6" x14ac:dyDescent="0.25">
      <c r="A292" s="34">
        <v>45573</v>
      </c>
      <c r="B292" s="64">
        <v>10</v>
      </c>
      <c r="C292" s="64">
        <v>2</v>
      </c>
      <c r="D292" s="64">
        <v>3</v>
      </c>
      <c r="E292" s="42">
        <v>15.635</v>
      </c>
      <c r="F2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3" spans="1:6" x14ac:dyDescent="0.25">
      <c r="A293" s="34">
        <v>45573</v>
      </c>
      <c r="B293" s="64">
        <v>10</v>
      </c>
      <c r="C293" s="64">
        <v>2</v>
      </c>
      <c r="D293" s="64">
        <v>4</v>
      </c>
      <c r="E293" s="42">
        <v>12.145200000000001</v>
      </c>
      <c r="F2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4" spans="1:6" x14ac:dyDescent="0.25">
      <c r="A294" s="34">
        <v>45573</v>
      </c>
      <c r="B294" s="64">
        <v>10</v>
      </c>
      <c r="C294" s="64">
        <v>2</v>
      </c>
      <c r="D294" s="64">
        <v>5</v>
      </c>
      <c r="E294" s="42">
        <v>11.9092</v>
      </c>
      <c r="F2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5" spans="1:6" x14ac:dyDescent="0.25">
      <c r="A295" s="34">
        <v>45573</v>
      </c>
      <c r="B295" s="64">
        <v>10</v>
      </c>
      <c r="C295" s="64">
        <v>2</v>
      </c>
      <c r="D295" s="64">
        <v>6</v>
      </c>
      <c r="E295" s="42">
        <v>12.868</v>
      </c>
      <c r="F2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6" spans="1:6" x14ac:dyDescent="0.25">
      <c r="A296" s="34">
        <v>45573</v>
      </c>
      <c r="B296" s="64">
        <v>10</v>
      </c>
      <c r="C296" s="64">
        <v>2</v>
      </c>
      <c r="D296" s="64">
        <v>7</v>
      </c>
      <c r="E296" s="42">
        <v>18.092600000000001</v>
      </c>
      <c r="F2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7" spans="1:6" x14ac:dyDescent="0.25">
      <c r="A297" s="34">
        <v>45573</v>
      </c>
      <c r="B297" s="64">
        <v>10</v>
      </c>
      <c r="C297" s="64">
        <v>2</v>
      </c>
      <c r="D297" s="64">
        <v>8</v>
      </c>
      <c r="E297" s="42">
        <v>-1.1879</v>
      </c>
      <c r="F2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8" spans="1:6" x14ac:dyDescent="0.25">
      <c r="A298" s="34">
        <v>45573</v>
      </c>
      <c r="B298" s="64">
        <v>10</v>
      </c>
      <c r="C298" s="64">
        <v>2</v>
      </c>
      <c r="D298" s="64">
        <v>9</v>
      </c>
      <c r="E298" s="42">
        <v>9.9761000000000006</v>
      </c>
      <c r="F2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9" spans="1:6" x14ac:dyDescent="0.25">
      <c r="A299" s="34">
        <v>45573</v>
      </c>
      <c r="B299" s="64">
        <v>10</v>
      </c>
      <c r="C299" s="64">
        <v>2</v>
      </c>
      <c r="D299" s="64">
        <v>10</v>
      </c>
      <c r="E299" s="42">
        <v>6.8681999999999999</v>
      </c>
      <c r="F2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0" spans="1:6" x14ac:dyDescent="0.25">
      <c r="A300" s="34">
        <v>45573</v>
      </c>
      <c r="B300" s="64">
        <v>10</v>
      </c>
      <c r="C300" s="64">
        <v>2</v>
      </c>
      <c r="D300" s="64">
        <v>11</v>
      </c>
      <c r="E300" s="42">
        <v>5.2164999999999999</v>
      </c>
      <c r="F3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1" spans="1:6" x14ac:dyDescent="0.25">
      <c r="A301" s="34">
        <v>45573</v>
      </c>
      <c r="B301" s="64">
        <v>10</v>
      </c>
      <c r="C301" s="64">
        <v>2</v>
      </c>
      <c r="D301" s="64">
        <v>12</v>
      </c>
      <c r="E301" s="42">
        <v>33.713900000000002</v>
      </c>
      <c r="F3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2" spans="1:6" x14ac:dyDescent="0.25">
      <c r="A302" s="34">
        <v>45573</v>
      </c>
      <c r="B302" s="64">
        <v>10</v>
      </c>
      <c r="C302" s="64">
        <v>2</v>
      </c>
      <c r="D302" s="64">
        <v>13</v>
      </c>
      <c r="E302" s="42">
        <v>39.9221</v>
      </c>
      <c r="F3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3" spans="1:6" x14ac:dyDescent="0.25">
      <c r="A303" s="34">
        <v>45573</v>
      </c>
      <c r="B303" s="64">
        <v>10</v>
      </c>
      <c r="C303" s="64">
        <v>2</v>
      </c>
      <c r="D303" s="64">
        <v>14</v>
      </c>
      <c r="E303" s="42">
        <v>45.472799999999999</v>
      </c>
      <c r="F3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4" spans="1:6" x14ac:dyDescent="0.25">
      <c r="A304" s="34">
        <v>45573</v>
      </c>
      <c r="B304" s="64">
        <v>10</v>
      </c>
      <c r="C304" s="64">
        <v>2</v>
      </c>
      <c r="D304" s="64">
        <v>15</v>
      </c>
      <c r="E304" s="42">
        <v>51.130699999999997</v>
      </c>
      <c r="F3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5" spans="1:6" x14ac:dyDescent="0.25">
      <c r="A305" s="34">
        <v>45573</v>
      </c>
      <c r="B305" s="64">
        <v>10</v>
      </c>
      <c r="C305" s="64">
        <v>2</v>
      </c>
      <c r="D305" s="64">
        <v>16</v>
      </c>
      <c r="E305" s="42">
        <v>59.631300000000003</v>
      </c>
      <c r="F3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6" spans="1:6" x14ac:dyDescent="0.25">
      <c r="A306" s="34">
        <v>45573</v>
      </c>
      <c r="B306" s="64">
        <v>10</v>
      </c>
      <c r="C306" s="64">
        <v>2</v>
      </c>
      <c r="D306" s="64">
        <v>17</v>
      </c>
      <c r="E306" s="42">
        <v>49.250100000000003</v>
      </c>
      <c r="F3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7" spans="1:6" x14ac:dyDescent="0.25">
      <c r="A307" s="34">
        <v>45573</v>
      </c>
      <c r="B307" s="64">
        <v>10</v>
      </c>
      <c r="C307" s="64">
        <v>2</v>
      </c>
      <c r="D307" s="64">
        <v>18</v>
      </c>
      <c r="E307" s="42">
        <v>117.0398</v>
      </c>
      <c r="F3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8" spans="1:6" x14ac:dyDescent="0.25">
      <c r="A308" s="34">
        <v>45573</v>
      </c>
      <c r="B308" s="64">
        <v>10</v>
      </c>
      <c r="C308" s="64">
        <v>2</v>
      </c>
      <c r="D308" s="64">
        <v>19</v>
      </c>
      <c r="E308" s="42">
        <v>23.100899999999999</v>
      </c>
      <c r="F3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9" spans="1:6" x14ac:dyDescent="0.25">
      <c r="A309" s="34">
        <v>45573</v>
      </c>
      <c r="B309" s="64">
        <v>10</v>
      </c>
      <c r="C309" s="64">
        <v>2</v>
      </c>
      <c r="D309" s="64">
        <v>20</v>
      </c>
      <c r="E309" s="42">
        <v>10.7502</v>
      </c>
      <c r="F3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0" spans="1:6" x14ac:dyDescent="0.25">
      <c r="A310" s="34">
        <v>45573</v>
      </c>
      <c r="B310" s="64">
        <v>10</v>
      </c>
      <c r="C310" s="64">
        <v>2</v>
      </c>
      <c r="D310" s="64">
        <v>21</v>
      </c>
      <c r="E310" s="42">
        <v>9.9197000000000006</v>
      </c>
      <c r="F3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1" spans="1:6" x14ac:dyDescent="0.25">
      <c r="A311" s="34">
        <v>45573</v>
      </c>
      <c r="B311" s="64">
        <v>10</v>
      </c>
      <c r="C311" s="64">
        <v>2</v>
      </c>
      <c r="D311" s="64">
        <v>22</v>
      </c>
      <c r="E311" s="42">
        <v>8.0104000000000006</v>
      </c>
      <c r="F3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2" spans="1:6" x14ac:dyDescent="0.25">
      <c r="A312" s="34">
        <v>45573</v>
      </c>
      <c r="B312" s="64">
        <v>10</v>
      </c>
      <c r="C312" s="64">
        <v>2</v>
      </c>
      <c r="D312" s="64">
        <v>23</v>
      </c>
      <c r="E312" s="42">
        <v>7.5701000000000001</v>
      </c>
      <c r="F3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3" spans="1:6" x14ac:dyDescent="0.25">
      <c r="A313" s="34">
        <v>45573</v>
      </c>
      <c r="B313" s="64">
        <v>10</v>
      </c>
      <c r="C313" s="64">
        <v>2</v>
      </c>
      <c r="D313" s="64">
        <v>24</v>
      </c>
      <c r="E313" s="42">
        <v>4.6401000000000003</v>
      </c>
      <c r="F3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4" spans="1:6" x14ac:dyDescent="0.25">
      <c r="A314" s="34">
        <v>45574</v>
      </c>
      <c r="B314" s="64">
        <v>10</v>
      </c>
      <c r="C314" s="64">
        <v>3</v>
      </c>
      <c r="D314" s="64">
        <v>1</v>
      </c>
      <c r="E314" s="42">
        <v>5.2377000000000002</v>
      </c>
      <c r="F3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5" spans="1:6" x14ac:dyDescent="0.25">
      <c r="A315" s="34">
        <v>45574</v>
      </c>
      <c r="B315" s="64">
        <v>10</v>
      </c>
      <c r="C315" s="64">
        <v>3</v>
      </c>
      <c r="D315" s="64">
        <v>2</v>
      </c>
      <c r="E315" s="42">
        <v>5.6660000000000004</v>
      </c>
      <c r="F3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6" spans="1:6" x14ac:dyDescent="0.25">
      <c r="A316" s="34">
        <v>45574</v>
      </c>
      <c r="B316" s="64">
        <v>10</v>
      </c>
      <c r="C316" s="64">
        <v>3</v>
      </c>
      <c r="D316" s="64">
        <v>3</v>
      </c>
      <c r="E316" s="42">
        <v>3.7917999999999998</v>
      </c>
      <c r="F3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7" spans="1:6" x14ac:dyDescent="0.25">
      <c r="A317" s="34">
        <v>45574</v>
      </c>
      <c r="B317" s="64">
        <v>10</v>
      </c>
      <c r="C317" s="64">
        <v>3</v>
      </c>
      <c r="D317" s="64">
        <v>4</v>
      </c>
      <c r="E317" s="42">
        <v>4.9809999999999999</v>
      </c>
      <c r="F3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8" spans="1:6" x14ac:dyDescent="0.25">
      <c r="A318" s="34">
        <v>45574</v>
      </c>
      <c r="B318" s="64">
        <v>10</v>
      </c>
      <c r="C318" s="64">
        <v>3</v>
      </c>
      <c r="D318" s="64">
        <v>5</v>
      </c>
      <c r="E318" s="42">
        <v>5.9001999999999999</v>
      </c>
      <c r="F3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9" spans="1:6" x14ac:dyDescent="0.25">
      <c r="A319" s="34">
        <v>45574</v>
      </c>
      <c r="B319" s="64">
        <v>10</v>
      </c>
      <c r="C319" s="64">
        <v>3</v>
      </c>
      <c r="D319" s="64">
        <v>6</v>
      </c>
      <c r="E319" s="42">
        <v>7.4852999999999996</v>
      </c>
      <c r="F3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0" spans="1:6" x14ac:dyDescent="0.25">
      <c r="A320" s="34">
        <v>45574</v>
      </c>
      <c r="B320" s="64">
        <v>10</v>
      </c>
      <c r="C320" s="64">
        <v>3</v>
      </c>
      <c r="D320" s="64">
        <v>7</v>
      </c>
      <c r="E320" s="42">
        <v>3.7395999999999998</v>
      </c>
      <c r="F3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1" spans="1:6" x14ac:dyDescent="0.25">
      <c r="A321" s="34">
        <v>45574</v>
      </c>
      <c r="B321" s="64">
        <v>10</v>
      </c>
      <c r="C321" s="64">
        <v>3</v>
      </c>
      <c r="D321" s="64">
        <v>8</v>
      </c>
      <c r="E321" s="42">
        <v>-1.6337999999999999</v>
      </c>
      <c r="F3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2" spans="1:6" x14ac:dyDescent="0.25">
      <c r="A322" s="34">
        <v>45574</v>
      </c>
      <c r="B322" s="64">
        <v>10</v>
      </c>
      <c r="C322" s="64">
        <v>3</v>
      </c>
      <c r="D322" s="64">
        <v>9</v>
      </c>
      <c r="E322" s="42">
        <v>11.4411</v>
      </c>
      <c r="F3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3" spans="1:6" x14ac:dyDescent="0.25">
      <c r="A323" s="34">
        <v>45574</v>
      </c>
      <c r="B323" s="64">
        <v>10</v>
      </c>
      <c r="C323" s="64">
        <v>3</v>
      </c>
      <c r="D323" s="64">
        <v>10</v>
      </c>
      <c r="E323" s="42">
        <v>11.7277</v>
      </c>
      <c r="F3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4" spans="1:6" x14ac:dyDescent="0.25">
      <c r="A324" s="34">
        <v>45574</v>
      </c>
      <c r="B324" s="64">
        <v>10</v>
      </c>
      <c r="C324" s="64">
        <v>3</v>
      </c>
      <c r="D324" s="64">
        <v>11</v>
      </c>
      <c r="E324" s="42">
        <v>29.064299999999999</v>
      </c>
      <c r="F3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5" spans="1:6" x14ac:dyDescent="0.25">
      <c r="A325" s="34">
        <v>45574</v>
      </c>
      <c r="B325" s="64">
        <v>10</v>
      </c>
      <c r="C325" s="64">
        <v>3</v>
      </c>
      <c r="D325" s="64">
        <v>12</v>
      </c>
      <c r="E325" s="42">
        <v>28.8645</v>
      </c>
      <c r="F3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6" spans="1:6" x14ac:dyDescent="0.25">
      <c r="A326" s="34">
        <v>45574</v>
      </c>
      <c r="B326" s="64">
        <v>10</v>
      </c>
      <c r="C326" s="64">
        <v>3</v>
      </c>
      <c r="D326" s="64">
        <v>13</v>
      </c>
      <c r="E326" s="42">
        <v>34.138199999999998</v>
      </c>
      <c r="F3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7" spans="1:6" x14ac:dyDescent="0.25">
      <c r="A327" s="34">
        <v>45574</v>
      </c>
      <c r="B327" s="64">
        <v>10</v>
      </c>
      <c r="C327" s="64">
        <v>3</v>
      </c>
      <c r="D327" s="64">
        <v>14</v>
      </c>
      <c r="E327" s="42">
        <v>32.460999999999999</v>
      </c>
      <c r="F3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8" spans="1:6" x14ac:dyDescent="0.25">
      <c r="A328" s="34">
        <v>45574</v>
      </c>
      <c r="B328" s="64">
        <v>10</v>
      </c>
      <c r="C328" s="64">
        <v>3</v>
      </c>
      <c r="D328" s="64">
        <v>15</v>
      </c>
      <c r="E328" s="42">
        <v>27.795300000000001</v>
      </c>
      <c r="F3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9" spans="1:6" x14ac:dyDescent="0.25">
      <c r="A329" s="34">
        <v>45574</v>
      </c>
      <c r="B329" s="64">
        <v>10</v>
      </c>
      <c r="C329" s="64">
        <v>3</v>
      </c>
      <c r="D329" s="64">
        <v>16</v>
      </c>
      <c r="E329" s="42">
        <v>34.825299999999999</v>
      </c>
      <c r="F3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0" spans="1:6" x14ac:dyDescent="0.25">
      <c r="A330" s="34">
        <v>45574</v>
      </c>
      <c r="B330" s="64">
        <v>10</v>
      </c>
      <c r="C330" s="64">
        <v>3</v>
      </c>
      <c r="D330" s="64">
        <v>17</v>
      </c>
      <c r="E330" s="42">
        <v>39.384</v>
      </c>
      <c r="F3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1" spans="1:6" x14ac:dyDescent="0.25">
      <c r="A331" s="34">
        <v>45574</v>
      </c>
      <c r="B331" s="64">
        <v>10</v>
      </c>
      <c r="C331" s="64">
        <v>3</v>
      </c>
      <c r="D331" s="64">
        <v>18</v>
      </c>
      <c r="E331" s="42">
        <v>55.756100000000004</v>
      </c>
      <c r="F3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2" spans="1:6" x14ac:dyDescent="0.25">
      <c r="A332" s="34">
        <v>45574</v>
      </c>
      <c r="B332" s="64">
        <v>10</v>
      </c>
      <c r="C332" s="64">
        <v>3</v>
      </c>
      <c r="D332" s="64">
        <v>19</v>
      </c>
      <c r="E332" s="42">
        <v>19.923400000000001</v>
      </c>
      <c r="F3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3" spans="1:6" x14ac:dyDescent="0.25">
      <c r="A333" s="34">
        <v>45574</v>
      </c>
      <c r="B333" s="64">
        <v>10</v>
      </c>
      <c r="C333" s="64">
        <v>3</v>
      </c>
      <c r="D333" s="64">
        <v>20</v>
      </c>
      <c r="E333" s="42">
        <v>13.837400000000001</v>
      </c>
      <c r="F3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4" spans="1:6" x14ac:dyDescent="0.25">
      <c r="A334" s="34">
        <v>45574</v>
      </c>
      <c r="B334" s="64">
        <v>10</v>
      </c>
      <c r="C334" s="64">
        <v>3</v>
      </c>
      <c r="D334" s="64">
        <v>21</v>
      </c>
      <c r="E334" s="42">
        <v>4.2458</v>
      </c>
      <c r="F3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5" spans="1:6" x14ac:dyDescent="0.25">
      <c r="A335" s="34">
        <v>45574</v>
      </c>
      <c r="B335" s="64">
        <v>10</v>
      </c>
      <c r="C335" s="64">
        <v>3</v>
      </c>
      <c r="D335" s="64">
        <v>22</v>
      </c>
      <c r="E335" s="42">
        <v>3.1859000000000002</v>
      </c>
      <c r="F3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6" spans="1:6" x14ac:dyDescent="0.25">
      <c r="A336" s="34">
        <v>45574</v>
      </c>
      <c r="B336" s="64">
        <v>10</v>
      </c>
      <c r="C336" s="64">
        <v>3</v>
      </c>
      <c r="D336" s="64">
        <v>23</v>
      </c>
      <c r="E336" s="42">
        <v>-0.15490000000000001</v>
      </c>
      <c r="F3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7" spans="1:6" x14ac:dyDescent="0.25">
      <c r="A337" s="34">
        <v>45574</v>
      </c>
      <c r="B337" s="64">
        <v>10</v>
      </c>
      <c r="C337" s="64">
        <v>3</v>
      </c>
      <c r="D337" s="64">
        <v>24</v>
      </c>
      <c r="E337" s="42">
        <v>-4.1600999999999999</v>
      </c>
      <c r="F3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8" spans="1:6" x14ac:dyDescent="0.25">
      <c r="A338" s="34">
        <v>45575</v>
      </c>
      <c r="B338" s="64">
        <v>10</v>
      </c>
      <c r="C338" s="64">
        <v>4</v>
      </c>
      <c r="D338" s="64">
        <v>1</v>
      </c>
      <c r="E338" s="42">
        <v>-17.5413</v>
      </c>
      <c r="F3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9" spans="1:6" x14ac:dyDescent="0.25">
      <c r="A339" s="34">
        <v>45575</v>
      </c>
      <c r="B339" s="64">
        <v>10</v>
      </c>
      <c r="C339" s="64">
        <v>4</v>
      </c>
      <c r="D339" s="64">
        <v>2</v>
      </c>
      <c r="E339" s="42">
        <v>-6.7423000000000002</v>
      </c>
      <c r="F3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0" spans="1:6" x14ac:dyDescent="0.25">
      <c r="A340" s="34">
        <v>45575</v>
      </c>
      <c r="B340" s="64">
        <v>10</v>
      </c>
      <c r="C340" s="64">
        <v>4</v>
      </c>
      <c r="D340" s="64">
        <v>3</v>
      </c>
      <c r="E340" s="42">
        <v>-3.0449999999999999</v>
      </c>
      <c r="F3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1" spans="1:6" x14ac:dyDescent="0.25">
      <c r="A341" s="34">
        <v>45575</v>
      </c>
      <c r="B341" s="64">
        <v>10</v>
      </c>
      <c r="C341" s="64">
        <v>4</v>
      </c>
      <c r="D341" s="64">
        <v>4</v>
      </c>
      <c r="E341" s="42">
        <v>-3.1474000000000002</v>
      </c>
      <c r="F3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2" spans="1:6" x14ac:dyDescent="0.25">
      <c r="A342" s="34">
        <v>45575</v>
      </c>
      <c r="B342" s="64">
        <v>10</v>
      </c>
      <c r="C342" s="64">
        <v>4</v>
      </c>
      <c r="D342" s="64">
        <v>5</v>
      </c>
      <c r="E342" s="42">
        <v>-4.3113999999999999</v>
      </c>
      <c r="F3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3" spans="1:6" x14ac:dyDescent="0.25">
      <c r="A343" s="34">
        <v>45575</v>
      </c>
      <c r="B343" s="64">
        <v>10</v>
      </c>
      <c r="C343" s="64">
        <v>4</v>
      </c>
      <c r="D343" s="64">
        <v>6</v>
      </c>
      <c r="E343" s="42">
        <v>-3.5293999999999999</v>
      </c>
      <c r="F3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4" spans="1:6" x14ac:dyDescent="0.25">
      <c r="A344" s="34">
        <v>45575</v>
      </c>
      <c r="B344" s="64">
        <v>10</v>
      </c>
      <c r="C344" s="64">
        <v>4</v>
      </c>
      <c r="D344" s="64">
        <v>7</v>
      </c>
      <c r="E344" s="42">
        <v>-4.9391999999999996</v>
      </c>
      <c r="F3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5" spans="1:6" x14ac:dyDescent="0.25">
      <c r="A345" s="34">
        <v>45575</v>
      </c>
      <c r="B345" s="64">
        <v>10</v>
      </c>
      <c r="C345" s="64">
        <v>4</v>
      </c>
      <c r="D345" s="64">
        <v>8</v>
      </c>
      <c r="E345" s="42">
        <v>0.79079999999999995</v>
      </c>
      <c r="F3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6" spans="1:6" x14ac:dyDescent="0.25">
      <c r="A346" s="34">
        <v>45575</v>
      </c>
      <c r="B346" s="64">
        <v>10</v>
      </c>
      <c r="C346" s="64">
        <v>4</v>
      </c>
      <c r="D346" s="64">
        <v>9</v>
      </c>
      <c r="E346" s="42">
        <v>15.559100000000001</v>
      </c>
      <c r="F3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7" spans="1:6" x14ac:dyDescent="0.25">
      <c r="A347" s="34">
        <v>45575</v>
      </c>
      <c r="B347" s="64">
        <v>10</v>
      </c>
      <c r="C347" s="64">
        <v>4</v>
      </c>
      <c r="D347" s="64">
        <v>10</v>
      </c>
      <c r="E347" s="42">
        <v>20.254300000000001</v>
      </c>
      <c r="F3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8" spans="1:6" x14ac:dyDescent="0.25">
      <c r="A348" s="34">
        <v>45575</v>
      </c>
      <c r="B348" s="64">
        <v>10</v>
      </c>
      <c r="C348" s="64">
        <v>4</v>
      </c>
      <c r="D348" s="64">
        <v>11</v>
      </c>
      <c r="E348" s="42">
        <v>20.410900000000002</v>
      </c>
      <c r="F3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9" spans="1:6" x14ac:dyDescent="0.25">
      <c r="A349" s="34">
        <v>45575</v>
      </c>
      <c r="B349" s="64">
        <v>10</v>
      </c>
      <c r="C349" s="64">
        <v>4</v>
      </c>
      <c r="D349" s="64">
        <v>12</v>
      </c>
      <c r="E349" s="42">
        <v>32.691499999999998</v>
      </c>
      <c r="F3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0" spans="1:6" x14ac:dyDescent="0.25">
      <c r="A350" s="34">
        <v>45575</v>
      </c>
      <c r="B350" s="64">
        <v>10</v>
      </c>
      <c r="C350" s="64">
        <v>4</v>
      </c>
      <c r="D350" s="64">
        <v>13</v>
      </c>
      <c r="E350" s="42">
        <v>36.5501</v>
      </c>
      <c r="F3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1" spans="1:6" x14ac:dyDescent="0.25">
      <c r="A351" s="34">
        <v>45575</v>
      </c>
      <c r="B351" s="64">
        <v>10</v>
      </c>
      <c r="C351" s="64">
        <v>4</v>
      </c>
      <c r="D351" s="64">
        <v>14</v>
      </c>
      <c r="E351" s="42">
        <v>35.589300000000001</v>
      </c>
      <c r="F3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2" spans="1:6" x14ac:dyDescent="0.25">
      <c r="A352" s="34">
        <v>45575</v>
      </c>
      <c r="B352" s="64">
        <v>10</v>
      </c>
      <c r="C352" s="64">
        <v>4</v>
      </c>
      <c r="D352" s="64">
        <v>15</v>
      </c>
      <c r="E352" s="42">
        <v>37.463900000000002</v>
      </c>
      <c r="F3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3" spans="1:6" x14ac:dyDescent="0.25">
      <c r="A353" s="34">
        <v>45575</v>
      </c>
      <c r="B353" s="64">
        <v>10</v>
      </c>
      <c r="C353" s="64">
        <v>4</v>
      </c>
      <c r="D353" s="64">
        <v>16</v>
      </c>
      <c r="E353" s="42">
        <v>33.852400000000003</v>
      </c>
      <c r="F3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4" spans="1:6" x14ac:dyDescent="0.25">
      <c r="A354" s="34">
        <v>45575</v>
      </c>
      <c r="B354" s="64">
        <v>10</v>
      </c>
      <c r="C354" s="64">
        <v>4</v>
      </c>
      <c r="D354" s="64">
        <v>17</v>
      </c>
      <c r="E354" s="42">
        <v>50.919800000000002</v>
      </c>
      <c r="F3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5" spans="1:6" x14ac:dyDescent="0.25">
      <c r="A355" s="34">
        <v>45575</v>
      </c>
      <c r="B355" s="64">
        <v>10</v>
      </c>
      <c r="C355" s="64">
        <v>4</v>
      </c>
      <c r="D355" s="64">
        <v>18</v>
      </c>
      <c r="E355" s="42">
        <v>53.683900000000001</v>
      </c>
      <c r="F3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6" spans="1:6" x14ac:dyDescent="0.25">
      <c r="A356" s="34">
        <v>45575</v>
      </c>
      <c r="B356" s="64">
        <v>10</v>
      </c>
      <c r="C356" s="64">
        <v>4</v>
      </c>
      <c r="D356" s="64">
        <v>19</v>
      </c>
      <c r="E356" s="42">
        <v>26.7498</v>
      </c>
      <c r="F3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7" spans="1:6" x14ac:dyDescent="0.25">
      <c r="A357" s="34">
        <v>45575</v>
      </c>
      <c r="B357" s="64">
        <v>10</v>
      </c>
      <c r="C357" s="64">
        <v>4</v>
      </c>
      <c r="D357" s="64">
        <v>20</v>
      </c>
      <c r="E357" s="42">
        <v>12.2067</v>
      </c>
      <c r="F3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8" spans="1:6" x14ac:dyDescent="0.25">
      <c r="A358" s="34">
        <v>45575</v>
      </c>
      <c r="B358" s="64">
        <v>10</v>
      </c>
      <c r="C358" s="64">
        <v>4</v>
      </c>
      <c r="D358" s="64">
        <v>21</v>
      </c>
      <c r="E358" s="42">
        <v>11.403600000000001</v>
      </c>
      <c r="F3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9" spans="1:6" x14ac:dyDescent="0.25">
      <c r="A359" s="34">
        <v>45575</v>
      </c>
      <c r="B359" s="64">
        <v>10</v>
      </c>
      <c r="C359" s="64">
        <v>4</v>
      </c>
      <c r="D359" s="64">
        <v>22</v>
      </c>
      <c r="E359" s="42">
        <v>1.0757000000000001</v>
      </c>
      <c r="F3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0" spans="1:6" x14ac:dyDescent="0.25">
      <c r="A360" s="34">
        <v>45575</v>
      </c>
      <c r="B360" s="64">
        <v>10</v>
      </c>
      <c r="C360" s="64">
        <v>4</v>
      </c>
      <c r="D360" s="64">
        <v>23</v>
      </c>
      <c r="E360" s="42">
        <v>-4.5782999999999996</v>
      </c>
      <c r="F3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1" spans="1:6" x14ac:dyDescent="0.25">
      <c r="A361" s="34">
        <v>45575</v>
      </c>
      <c r="B361" s="64">
        <v>10</v>
      </c>
      <c r="C361" s="64">
        <v>4</v>
      </c>
      <c r="D361" s="64">
        <v>24</v>
      </c>
      <c r="E361" s="42">
        <v>-4.3487</v>
      </c>
      <c r="F3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2" spans="1:6" x14ac:dyDescent="0.25">
      <c r="A362" s="34">
        <v>45576</v>
      </c>
      <c r="B362" s="64">
        <v>10</v>
      </c>
      <c r="C362" s="64">
        <v>5</v>
      </c>
      <c r="D362" s="64">
        <v>1</v>
      </c>
      <c r="E362" s="42">
        <v>-3.3799000000000001</v>
      </c>
      <c r="F3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3" spans="1:6" x14ac:dyDescent="0.25">
      <c r="A363" s="34">
        <v>45576</v>
      </c>
      <c r="B363" s="64">
        <v>10</v>
      </c>
      <c r="C363" s="64">
        <v>5</v>
      </c>
      <c r="D363" s="64">
        <v>2</v>
      </c>
      <c r="E363" s="42">
        <v>-2.9182000000000001</v>
      </c>
      <c r="F3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4" spans="1:6" x14ac:dyDescent="0.25">
      <c r="A364" s="34">
        <v>45576</v>
      </c>
      <c r="B364" s="64">
        <v>10</v>
      </c>
      <c r="C364" s="64">
        <v>5</v>
      </c>
      <c r="D364" s="64">
        <v>3</v>
      </c>
      <c r="E364" s="42">
        <v>-1.0529999999999999</v>
      </c>
      <c r="F3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5" spans="1:6" x14ac:dyDescent="0.25">
      <c r="A365" s="34">
        <v>45576</v>
      </c>
      <c r="B365" s="64">
        <v>10</v>
      </c>
      <c r="C365" s="64">
        <v>5</v>
      </c>
      <c r="D365" s="64">
        <v>4</v>
      </c>
      <c r="E365" s="42">
        <v>-1.1548</v>
      </c>
      <c r="F3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6" spans="1:6" x14ac:dyDescent="0.25">
      <c r="A366" s="34">
        <v>45576</v>
      </c>
      <c r="B366" s="64">
        <v>10</v>
      </c>
      <c r="C366" s="64">
        <v>5</v>
      </c>
      <c r="D366" s="64">
        <v>5</v>
      </c>
      <c r="E366" s="42">
        <v>-3.2132999999999998</v>
      </c>
      <c r="F3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7" spans="1:6" x14ac:dyDescent="0.25">
      <c r="A367" s="34">
        <v>45576</v>
      </c>
      <c r="B367" s="64">
        <v>10</v>
      </c>
      <c r="C367" s="64">
        <v>5</v>
      </c>
      <c r="D367" s="64">
        <v>6</v>
      </c>
      <c r="E367" s="42">
        <v>-2.4990999999999999</v>
      </c>
      <c r="F3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8" spans="1:6" x14ac:dyDescent="0.25">
      <c r="A368" s="34">
        <v>45576</v>
      </c>
      <c r="B368" s="64">
        <v>10</v>
      </c>
      <c r="C368" s="64">
        <v>5</v>
      </c>
      <c r="D368" s="64">
        <v>7</v>
      </c>
      <c r="E368" s="42">
        <v>1.1005</v>
      </c>
      <c r="F3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9" spans="1:6" x14ac:dyDescent="0.25">
      <c r="A369" s="34">
        <v>45576</v>
      </c>
      <c r="B369" s="64">
        <v>10</v>
      </c>
      <c r="C369" s="64">
        <v>5</v>
      </c>
      <c r="D369" s="64">
        <v>8</v>
      </c>
      <c r="E369" s="42">
        <v>4.7621000000000002</v>
      </c>
      <c r="F3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0" spans="1:6" x14ac:dyDescent="0.25">
      <c r="A370" s="34">
        <v>45576</v>
      </c>
      <c r="B370" s="64">
        <v>10</v>
      </c>
      <c r="C370" s="64">
        <v>5</v>
      </c>
      <c r="D370" s="64">
        <v>9</v>
      </c>
      <c r="E370" s="42">
        <v>2.4836</v>
      </c>
      <c r="F3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1" spans="1:6" x14ac:dyDescent="0.25">
      <c r="A371" s="34">
        <v>45576</v>
      </c>
      <c r="B371" s="64">
        <v>10</v>
      </c>
      <c r="C371" s="64">
        <v>5</v>
      </c>
      <c r="D371" s="64">
        <v>10</v>
      </c>
      <c r="E371" s="42">
        <v>8.3552</v>
      </c>
      <c r="F3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2" spans="1:6" x14ac:dyDescent="0.25">
      <c r="A372" s="34">
        <v>45576</v>
      </c>
      <c r="B372" s="64">
        <v>10</v>
      </c>
      <c r="C372" s="64">
        <v>5</v>
      </c>
      <c r="D372" s="64">
        <v>11</v>
      </c>
      <c r="E372" s="42">
        <v>24.996600000000001</v>
      </c>
      <c r="F3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3" spans="1:6" x14ac:dyDescent="0.25">
      <c r="A373" s="34">
        <v>45576</v>
      </c>
      <c r="B373" s="64">
        <v>10</v>
      </c>
      <c r="C373" s="64">
        <v>5</v>
      </c>
      <c r="D373" s="64">
        <v>12</v>
      </c>
      <c r="E373" s="42">
        <v>32.6492</v>
      </c>
      <c r="F3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4" spans="1:6" x14ac:dyDescent="0.25">
      <c r="A374" s="34">
        <v>45576</v>
      </c>
      <c r="B374" s="64">
        <v>10</v>
      </c>
      <c r="C374" s="64">
        <v>5</v>
      </c>
      <c r="D374" s="64">
        <v>13</v>
      </c>
      <c r="E374" s="42">
        <v>42.0595</v>
      </c>
      <c r="F3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5" spans="1:6" x14ac:dyDescent="0.25">
      <c r="A375" s="34">
        <v>45576</v>
      </c>
      <c r="B375" s="64">
        <v>10</v>
      </c>
      <c r="C375" s="64">
        <v>5</v>
      </c>
      <c r="D375" s="64">
        <v>14</v>
      </c>
      <c r="E375" s="42">
        <v>38.518900000000002</v>
      </c>
      <c r="F3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6" spans="1:6" x14ac:dyDescent="0.25">
      <c r="A376" s="34">
        <v>45576</v>
      </c>
      <c r="B376" s="64">
        <v>10</v>
      </c>
      <c r="C376" s="64">
        <v>5</v>
      </c>
      <c r="D376" s="64">
        <v>15</v>
      </c>
      <c r="E376" s="42">
        <v>37.569000000000003</v>
      </c>
      <c r="F3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7" spans="1:6" x14ac:dyDescent="0.25">
      <c r="A377" s="34">
        <v>45576</v>
      </c>
      <c r="B377" s="64">
        <v>10</v>
      </c>
      <c r="C377" s="64">
        <v>5</v>
      </c>
      <c r="D377" s="64">
        <v>16</v>
      </c>
      <c r="E377" s="42">
        <v>44.625799999999998</v>
      </c>
      <c r="F3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8" spans="1:6" x14ac:dyDescent="0.25">
      <c r="A378" s="34">
        <v>45576</v>
      </c>
      <c r="B378" s="64">
        <v>10</v>
      </c>
      <c r="C378" s="64">
        <v>5</v>
      </c>
      <c r="D378" s="64">
        <v>17</v>
      </c>
      <c r="E378" s="42">
        <v>55.961300000000001</v>
      </c>
      <c r="F3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9" spans="1:6" x14ac:dyDescent="0.25">
      <c r="A379" s="34">
        <v>45576</v>
      </c>
      <c r="B379" s="64">
        <v>10</v>
      </c>
      <c r="C379" s="64">
        <v>5</v>
      </c>
      <c r="D379" s="64">
        <v>18</v>
      </c>
      <c r="E379" s="42">
        <v>57.869100000000003</v>
      </c>
      <c r="F3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0" spans="1:6" x14ac:dyDescent="0.25">
      <c r="A380" s="34">
        <v>45576</v>
      </c>
      <c r="B380" s="64">
        <v>10</v>
      </c>
      <c r="C380" s="64">
        <v>5</v>
      </c>
      <c r="D380" s="64">
        <v>19</v>
      </c>
      <c r="E380" s="42">
        <v>44.749299999999998</v>
      </c>
      <c r="F3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1" spans="1:6" x14ac:dyDescent="0.25">
      <c r="A381" s="34">
        <v>45576</v>
      </c>
      <c r="B381" s="64">
        <v>10</v>
      </c>
      <c r="C381" s="64">
        <v>5</v>
      </c>
      <c r="D381" s="64">
        <v>20</v>
      </c>
      <c r="E381" s="42">
        <v>10.720599999999999</v>
      </c>
      <c r="F3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2" spans="1:6" x14ac:dyDescent="0.25">
      <c r="A382" s="34">
        <v>45576</v>
      </c>
      <c r="B382" s="64">
        <v>10</v>
      </c>
      <c r="C382" s="64">
        <v>5</v>
      </c>
      <c r="D382" s="64">
        <v>21</v>
      </c>
      <c r="E382" s="42">
        <v>6.0595999999999997</v>
      </c>
      <c r="F3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3" spans="1:6" x14ac:dyDescent="0.25">
      <c r="A383" s="34">
        <v>45576</v>
      </c>
      <c r="B383" s="64">
        <v>10</v>
      </c>
      <c r="C383" s="64">
        <v>5</v>
      </c>
      <c r="D383" s="64">
        <v>22</v>
      </c>
      <c r="E383" s="42">
        <v>2.7157</v>
      </c>
      <c r="F3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4" spans="1:6" x14ac:dyDescent="0.25">
      <c r="A384" s="34">
        <v>45576</v>
      </c>
      <c r="B384" s="64">
        <v>10</v>
      </c>
      <c r="C384" s="64">
        <v>5</v>
      </c>
      <c r="D384" s="64">
        <v>23</v>
      </c>
      <c r="E384" s="42">
        <v>-14.4009</v>
      </c>
      <c r="F3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5" spans="1:6" x14ac:dyDescent="0.25">
      <c r="A385" s="34">
        <v>45576</v>
      </c>
      <c r="B385" s="64">
        <v>10</v>
      </c>
      <c r="C385" s="64">
        <v>5</v>
      </c>
      <c r="D385" s="64">
        <v>24</v>
      </c>
      <c r="E385" s="42">
        <v>-4.6978999999999997</v>
      </c>
      <c r="F3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6" spans="1:6" x14ac:dyDescent="0.25">
      <c r="A386" s="34">
        <v>45577</v>
      </c>
      <c r="B386" s="64">
        <v>10</v>
      </c>
      <c r="C386" s="64">
        <v>6</v>
      </c>
      <c r="D386" s="64">
        <v>1</v>
      </c>
      <c r="E386" s="42">
        <v>-2.0969000000000002</v>
      </c>
      <c r="F3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7" spans="1:6" x14ac:dyDescent="0.25">
      <c r="A387" s="34">
        <v>45577</v>
      </c>
      <c r="B387" s="64">
        <v>10</v>
      </c>
      <c r="C387" s="64">
        <v>6</v>
      </c>
      <c r="D387" s="64">
        <v>2</v>
      </c>
      <c r="E387" s="42">
        <v>1.3391</v>
      </c>
      <c r="F3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8" spans="1:6" x14ac:dyDescent="0.25">
      <c r="A388" s="34">
        <v>45577</v>
      </c>
      <c r="B388" s="64">
        <v>10</v>
      </c>
      <c r="C388" s="64">
        <v>6</v>
      </c>
      <c r="D388" s="64">
        <v>3</v>
      </c>
      <c r="E388" s="42">
        <v>2.4702999999999999</v>
      </c>
      <c r="F3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9" spans="1:6" x14ac:dyDescent="0.25">
      <c r="A389" s="34">
        <v>45577</v>
      </c>
      <c r="B389" s="64">
        <v>10</v>
      </c>
      <c r="C389" s="64">
        <v>6</v>
      </c>
      <c r="D389" s="64">
        <v>4</v>
      </c>
      <c r="E389" s="42">
        <v>3.5019999999999998</v>
      </c>
      <c r="F3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0" spans="1:6" x14ac:dyDescent="0.25">
      <c r="A390" s="34">
        <v>45577</v>
      </c>
      <c r="B390" s="64">
        <v>10</v>
      </c>
      <c r="C390" s="64">
        <v>6</v>
      </c>
      <c r="D390" s="64">
        <v>5</v>
      </c>
      <c r="E390" s="42">
        <v>3.2023999999999999</v>
      </c>
      <c r="F3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1" spans="1:6" x14ac:dyDescent="0.25">
      <c r="A391" s="34">
        <v>45577</v>
      </c>
      <c r="B391" s="64">
        <v>10</v>
      </c>
      <c r="C391" s="64">
        <v>6</v>
      </c>
      <c r="D391" s="64">
        <v>6</v>
      </c>
      <c r="E391" s="42">
        <v>1.4258999999999999</v>
      </c>
      <c r="F3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2" spans="1:6" x14ac:dyDescent="0.25">
      <c r="A392" s="34">
        <v>45577</v>
      </c>
      <c r="B392" s="64">
        <v>10</v>
      </c>
      <c r="C392" s="64">
        <v>6</v>
      </c>
      <c r="D392" s="64">
        <v>7</v>
      </c>
      <c r="E392" s="42">
        <v>10.0067</v>
      </c>
      <c r="F3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3" spans="1:6" x14ac:dyDescent="0.25">
      <c r="A393" s="34">
        <v>45577</v>
      </c>
      <c r="B393" s="64">
        <v>10</v>
      </c>
      <c r="C393" s="64">
        <v>6</v>
      </c>
      <c r="D393" s="64">
        <v>8</v>
      </c>
      <c r="E393" s="42">
        <v>0.2747</v>
      </c>
      <c r="F3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4" spans="1:6" x14ac:dyDescent="0.25">
      <c r="A394" s="34">
        <v>45577</v>
      </c>
      <c r="B394" s="64">
        <v>10</v>
      </c>
      <c r="C394" s="64">
        <v>6</v>
      </c>
      <c r="D394" s="64">
        <v>9</v>
      </c>
      <c r="E394" s="42">
        <v>10.0465</v>
      </c>
      <c r="F3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5" spans="1:6" x14ac:dyDescent="0.25">
      <c r="A395" s="34">
        <v>45577</v>
      </c>
      <c r="B395" s="64">
        <v>10</v>
      </c>
      <c r="C395" s="64">
        <v>6</v>
      </c>
      <c r="D395" s="64">
        <v>10</v>
      </c>
      <c r="E395" s="42">
        <v>10.216200000000001</v>
      </c>
      <c r="F3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6" spans="1:6" x14ac:dyDescent="0.25">
      <c r="A396" s="34">
        <v>45577</v>
      </c>
      <c r="B396" s="64">
        <v>10</v>
      </c>
      <c r="C396" s="64">
        <v>6</v>
      </c>
      <c r="D396" s="64">
        <v>11</v>
      </c>
      <c r="E396" s="42">
        <v>13.2951</v>
      </c>
      <c r="F3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7" spans="1:6" x14ac:dyDescent="0.25">
      <c r="A397" s="34">
        <v>45577</v>
      </c>
      <c r="B397" s="64">
        <v>10</v>
      </c>
      <c r="C397" s="64">
        <v>6</v>
      </c>
      <c r="D397" s="64">
        <v>12</v>
      </c>
      <c r="E397" s="42">
        <v>18.832799999999999</v>
      </c>
      <c r="F3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8" spans="1:6" x14ac:dyDescent="0.25">
      <c r="A398" s="34">
        <v>45577</v>
      </c>
      <c r="B398" s="64">
        <v>10</v>
      </c>
      <c r="C398" s="64">
        <v>6</v>
      </c>
      <c r="D398" s="64">
        <v>13</v>
      </c>
      <c r="E398" s="42">
        <v>22.3371</v>
      </c>
      <c r="F3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9" spans="1:6" x14ac:dyDescent="0.25">
      <c r="A399" s="34">
        <v>45577</v>
      </c>
      <c r="B399" s="64">
        <v>10</v>
      </c>
      <c r="C399" s="64">
        <v>6</v>
      </c>
      <c r="D399" s="64">
        <v>14</v>
      </c>
      <c r="E399" s="42">
        <v>24.902699999999999</v>
      </c>
      <c r="F3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0" spans="1:6" x14ac:dyDescent="0.25">
      <c r="A400" s="34">
        <v>45577</v>
      </c>
      <c r="B400" s="64">
        <v>10</v>
      </c>
      <c r="C400" s="64">
        <v>6</v>
      </c>
      <c r="D400" s="64">
        <v>15</v>
      </c>
      <c r="E400" s="42">
        <v>23.725899999999999</v>
      </c>
      <c r="F4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1" spans="1:6" x14ac:dyDescent="0.25">
      <c r="A401" s="34">
        <v>45577</v>
      </c>
      <c r="B401" s="64">
        <v>10</v>
      </c>
      <c r="C401" s="64">
        <v>6</v>
      </c>
      <c r="D401" s="64">
        <v>16</v>
      </c>
      <c r="E401" s="42">
        <v>27.514800000000001</v>
      </c>
      <c r="F4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2" spans="1:6" x14ac:dyDescent="0.25">
      <c r="A402" s="34">
        <v>45577</v>
      </c>
      <c r="B402" s="64">
        <v>10</v>
      </c>
      <c r="C402" s="64">
        <v>6</v>
      </c>
      <c r="D402" s="64">
        <v>17</v>
      </c>
      <c r="E402" s="42">
        <v>43.844299999999997</v>
      </c>
      <c r="F4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3" spans="1:6" x14ac:dyDescent="0.25">
      <c r="A403" s="34">
        <v>45577</v>
      </c>
      <c r="B403" s="64">
        <v>10</v>
      </c>
      <c r="C403" s="64">
        <v>6</v>
      </c>
      <c r="D403" s="64">
        <v>18</v>
      </c>
      <c r="E403" s="42">
        <v>58.4056</v>
      </c>
      <c r="F4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4" spans="1:6" x14ac:dyDescent="0.25">
      <c r="A404" s="34">
        <v>45577</v>
      </c>
      <c r="B404" s="64">
        <v>10</v>
      </c>
      <c r="C404" s="64">
        <v>6</v>
      </c>
      <c r="D404" s="64">
        <v>19</v>
      </c>
      <c r="E404" s="42">
        <v>45.679699999999997</v>
      </c>
      <c r="F4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5" spans="1:6" x14ac:dyDescent="0.25">
      <c r="A405" s="34">
        <v>45577</v>
      </c>
      <c r="B405" s="64">
        <v>10</v>
      </c>
      <c r="C405" s="64">
        <v>6</v>
      </c>
      <c r="D405" s="64">
        <v>20</v>
      </c>
      <c r="E405" s="42">
        <v>44.474600000000002</v>
      </c>
      <c r="F4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6" spans="1:6" x14ac:dyDescent="0.25">
      <c r="A406" s="34">
        <v>45577</v>
      </c>
      <c r="B406" s="64">
        <v>10</v>
      </c>
      <c r="C406" s="64">
        <v>6</v>
      </c>
      <c r="D406" s="64">
        <v>21</v>
      </c>
      <c r="E406" s="42">
        <v>31.577500000000001</v>
      </c>
      <c r="F4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7" spans="1:6" x14ac:dyDescent="0.25">
      <c r="A407" s="34">
        <v>45577</v>
      </c>
      <c r="B407" s="64">
        <v>10</v>
      </c>
      <c r="C407" s="64">
        <v>6</v>
      </c>
      <c r="D407" s="64">
        <v>22</v>
      </c>
      <c r="E407" s="42">
        <v>5.2679</v>
      </c>
      <c r="F4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8" spans="1:6" x14ac:dyDescent="0.25">
      <c r="A408" s="34">
        <v>45577</v>
      </c>
      <c r="B408" s="64">
        <v>10</v>
      </c>
      <c r="C408" s="64">
        <v>6</v>
      </c>
      <c r="D408" s="64">
        <v>23</v>
      </c>
      <c r="E408" s="42">
        <v>-3.9737</v>
      </c>
      <c r="F4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9" spans="1:6" x14ac:dyDescent="0.25">
      <c r="A409" s="34">
        <v>45577</v>
      </c>
      <c r="B409" s="64">
        <v>10</v>
      </c>
      <c r="C409" s="64">
        <v>6</v>
      </c>
      <c r="D409" s="64">
        <v>24</v>
      </c>
      <c r="E409" s="42">
        <v>-2.8967999999999998</v>
      </c>
      <c r="F4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0" spans="1:6" x14ac:dyDescent="0.25">
      <c r="A410" s="34">
        <v>45578</v>
      </c>
      <c r="B410" s="64">
        <v>10</v>
      </c>
      <c r="C410" s="64">
        <v>7</v>
      </c>
      <c r="D410" s="64">
        <v>1</v>
      </c>
      <c r="E410" s="42">
        <v>-1.7190000000000001</v>
      </c>
      <c r="F4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1" spans="1:6" x14ac:dyDescent="0.25">
      <c r="A411" s="34">
        <v>45578</v>
      </c>
      <c r="B411" s="64">
        <v>10</v>
      </c>
      <c r="C411" s="64">
        <v>7</v>
      </c>
      <c r="D411" s="64">
        <v>2</v>
      </c>
      <c r="E411" s="42">
        <v>6.2949999999999999</v>
      </c>
      <c r="F4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2" spans="1:6" x14ac:dyDescent="0.25">
      <c r="A412" s="34">
        <v>45578</v>
      </c>
      <c r="B412" s="64">
        <v>10</v>
      </c>
      <c r="C412" s="64">
        <v>7</v>
      </c>
      <c r="D412" s="64">
        <v>3</v>
      </c>
      <c r="E412" s="42">
        <v>2.9679000000000002</v>
      </c>
      <c r="F4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3" spans="1:6" x14ac:dyDescent="0.25">
      <c r="A413" s="34">
        <v>45578</v>
      </c>
      <c r="B413" s="64">
        <v>10</v>
      </c>
      <c r="C413" s="64">
        <v>7</v>
      </c>
      <c r="D413" s="64">
        <v>4</v>
      </c>
      <c r="E413" s="42">
        <v>-4.2188999999999997</v>
      </c>
      <c r="F4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4" spans="1:6" x14ac:dyDescent="0.25">
      <c r="A414" s="34">
        <v>45578</v>
      </c>
      <c r="B414" s="64">
        <v>10</v>
      </c>
      <c r="C414" s="64">
        <v>7</v>
      </c>
      <c r="D414" s="64">
        <v>5</v>
      </c>
      <c r="E414" s="42">
        <v>-0.96319999999999995</v>
      </c>
      <c r="F4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5" spans="1:6" x14ac:dyDescent="0.25">
      <c r="A415" s="34">
        <v>45578</v>
      </c>
      <c r="B415" s="64">
        <v>10</v>
      </c>
      <c r="C415" s="64">
        <v>7</v>
      </c>
      <c r="D415" s="64">
        <v>6</v>
      </c>
      <c r="E415" s="42">
        <v>-3.9157999999999999</v>
      </c>
      <c r="F4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6" spans="1:6" x14ac:dyDescent="0.25">
      <c r="A416" s="34">
        <v>45578</v>
      </c>
      <c r="B416" s="64">
        <v>10</v>
      </c>
      <c r="C416" s="64">
        <v>7</v>
      </c>
      <c r="D416" s="64">
        <v>7</v>
      </c>
      <c r="E416" s="42">
        <v>0.13880000000000001</v>
      </c>
      <c r="F4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7" spans="1:6" x14ac:dyDescent="0.25">
      <c r="A417" s="34">
        <v>45578</v>
      </c>
      <c r="B417" s="64">
        <v>10</v>
      </c>
      <c r="C417" s="64">
        <v>7</v>
      </c>
      <c r="D417" s="64">
        <v>8</v>
      </c>
      <c r="E417" s="42">
        <v>8.0800999999999998</v>
      </c>
      <c r="F4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8" spans="1:6" x14ac:dyDescent="0.25">
      <c r="A418" s="34">
        <v>45578</v>
      </c>
      <c r="B418" s="64">
        <v>10</v>
      </c>
      <c r="C418" s="64">
        <v>7</v>
      </c>
      <c r="D418" s="64">
        <v>9</v>
      </c>
      <c r="E418" s="42">
        <v>9.7682000000000002</v>
      </c>
      <c r="F4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9" spans="1:6" x14ac:dyDescent="0.25">
      <c r="A419" s="34">
        <v>45578</v>
      </c>
      <c r="B419" s="64">
        <v>10</v>
      </c>
      <c r="C419" s="64">
        <v>7</v>
      </c>
      <c r="D419" s="64">
        <v>10</v>
      </c>
      <c r="E419" s="42">
        <v>10.6105</v>
      </c>
      <c r="F4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0" spans="1:6" x14ac:dyDescent="0.25">
      <c r="A420" s="34">
        <v>45578</v>
      </c>
      <c r="B420" s="64">
        <v>10</v>
      </c>
      <c r="C420" s="64">
        <v>7</v>
      </c>
      <c r="D420" s="64">
        <v>11</v>
      </c>
      <c r="E420" s="42">
        <v>11.536</v>
      </c>
      <c r="F4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1" spans="1:6" x14ac:dyDescent="0.25">
      <c r="A421" s="34">
        <v>45578</v>
      </c>
      <c r="B421" s="64">
        <v>10</v>
      </c>
      <c r="C421" s="64">
        <v>7</v>
      </c>
      <c r="D421" s="64">
        <v>12</v>
      </c>
      <c r="E421" s="42">
        <v>22.765599999999999</v>
      </c>
      <c r="F4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2" spans="1:6" x14ac:dyDescent="0.25">
      <c r="A422" s="34">
        <v>45578</v>
      </c>
      <c r="B422" s="64">
        <v>10</v>
      </c>
      <c r="C422" s="64">
        <v>7</v>
      </c>
      <c r="D422" s="64">
        <v>13</v>
      </c>
      <c r="E422" s="42">
        <v>23.626899999999999</v>
      </c>
      <c r="F4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3" spans="1:6" x14ac:dyDescent="0.25">
      <c r="A423" s="34">
        <v>45578</v>
      </c>
      <c r="B423" s="64">
        <v>10</v>
      </c>
      <c r="C423" s="64">
        <v>7</v>
      </c>
      <c r="D423" s="64">
        <v>14</v>
      </c>
      <c r="E423" s="42">
        <v>25.5136</v>
      </c>
      <c r="F4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4" spans="1:6" x14ac:dyDescent="0.25">
      <c r="A424" s="34">
        <v>45578</v>
      </c>
      <c r="B424" s="64">
        <v>10</v>
      </c>
      <c r="C424" s="64">
        <v>7</v>
      </c>
      <c r="D424" s="64">
        <v>15</v>
      </c>
      <c r="E424" s="42">
        <v>25.725899999999999</v>
      </c>
      <c r="F4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5" spans="1:6" x14ac:dyDescent="0.25">
      <c r="A425" s="34">
        <v>45578</v>
      </c>
      <c r="B425" s="64">
        <v>10</v>
      </c>
      <c r="C425" s="64">
        <v>7</v>
      </c>
      <c r="D425" s="64">
        <v>16</v>
      </c>
      <c r="E425" s="42">
        <v>64.250900000000001</v>
      </c>
      <c r="F4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6" spans="1:6" x14ac:dyDescent="0.25">
      <c r="A426" s="34">
        <v>45578</v>
      </c>
      <c r="B426" s="64">
        <v>10</v>
      </c>
      <c r="C426" s="64">
        <v>7</v>
      </c>
      <c r="D426" s="64">
        <v>17</v>
      </c>
      <c r="E426" s="42">
        <v>42.335700000000003</v>
      </c>
      <c r="F4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7" spans="1:6" x14ac:dyDescent="0.25">
      <c r="A427" s="34">
        <v>45578</v>
      </c>
      <c r="B427" s="64">
        <v>10</v>
      </c>
      <c r="C427" s="64">
        <v>7</v>
      </c>
      <c r="D427" s="64">
        <v>18</v>
      </c>
      <c r="E427" s="42">
        <v>53.098799999999997</v>
      </c>
      <c r="F4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8" spans="1:6" x14ac:dyDescent="0.25">
      <c r="A428" s="34">
        <v>45578</v>
      </c>
      <c r="B428" s="64">
        <v>10</v>
      </c>
      <c r="C428" s="64">
        <v>7</v>
      </c>
      <c r="D428" s="64">
        <v>19</v>
      </c>
      <c r="E428" s="42">
        <v>44.158099999999997</v>
      </c>
      <c r="F4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9" spans="1:6" x14ac:dyDescent="0.25">
      <c r="A429" s="34">
        <v>45578</v>
      </c>
      <c r="B429" s="64">
        <v>10</v>
      </c>
      <c r="C429" s="64">
        <v>7</v>
      </c>
      <c r="D429" s="64">
        <v>20</v>
      </c>
      <c r="E429" s="42">
        <v>14.4932</v>
      </c>
      <c r="F4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0" spans="1:6" x14ac:dyDescent="0.25">
      <c r="A430" s="34">
        <v>45578</v>
      </c>
      <c r="B430" s="64">
        <v>10</v>
      </c>
      <c r="C430" s="64">
        <v>7</v>
      </c>
      <c r="D430" s="64">
        <v>21</v>
      </c>
      <c r="E430" s="42">
        <v>8.5022000000000002</v>
      </c>
      <c r="F4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1" spans="1:6" x14ac:dyDescent="0.25">
      <c r="A431" s="34">
        <v>45578</v>
      </c>
      <c r="B431" s="64">
        <v>10</v>
      </c>
      <c r="C431" s="64">
        <v>7</v>
      </c>
      <c r="D431" s="64">
        <v>22</v>
      </c>
      <c r="E431" s="42">
        <v>13.081300000000001</v>
      </c>
      <c r="F4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2" spans="1:6" x14ac:dyDescent="0.25">
      <c r="A432" s="34">
        <v>45578</v>
      </c>
      <c r="B432" s="64">
        <v>10</v>
      </c>
      <c r="C432" s="64">
        <v>7</v>
      </c>
      <c r="D432" s="64">
        <v>23</v>
      </c>
      <c r="E432" s="42">
        <v>32.802300000000002</v>
      </c>
      <c r="F4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3" spans="1:6" x14ac:dyDescent="0.25">
      <c r="A433" s="34">
        <v>45578</v>
      </c>
      <c r="B433" s="64">
        <v>10</v>
      </c>
      <c r="C433" s="64">
        <v>7</v>
      </c>
      <c r="D433" s="64">
        <v>24</v>
      </c>
      <c r="E433" s="42">
        <v>-1.0782</v>
      </c>
      <c r="F4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4" spans="1:6" x14ac:dyDescent="0.25">
      <c r="A434" s="34">
        <v>45579</v>
      </c>
      <c r="B434" s="64">
        <v>10</v>
      </c>
      <c r="C434" s="64">
        <v>1</v>
      </c>
      <c r="D434" s="64">
        <v>1</v>
      </c>
      <c r="E434" s="42">
        <v>0.58520000000000005</v>
      </c>
      <c r="F4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5" spans="1:6" x14ac:dyDescent="0.25">
      <c r="A435" s="34">
        <v>45579</v>
      </c>
      <c r="B435" s="64">
        <v>10</v>
      </c>
      <c r="C435" s="64">
        <v>1</v>
      </c>
      <c r="D435" s="64">
        <v>2</v>
      </c>
      <c r="E435" s="42">
        <v>17.710599999999999</v>
      </c>
      <c r="F4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6" spans="1:6" x14ac:dyDescent="0.25">
      <c r="A436" s="34">
        <v>45579</v>
      </c>
      <c r="B436" s="64">
        <v>10</v>
      </c>
      <c r="C436" s="64">
        <v>1</v>
      </c>
      <c r="D436" s="64">
        <v>3</v>
      </c>
      <c r="E436" s="42">
        <v>14.9056</v>
      </c>
      <c r="F4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7" spans="1:6" x14ac:dyDescent="0.25">
      <c r="A437" s="34">
        <v>45579</v>
      </c>
      <c r="B437" s="64">
        <v>10</v>
      </c>
      <c r="C437" s="64">
        <v>1</v>
      </c>
      <c r="D437" s="64">
        <v>4</v>
      </c>
      <c r="E437" s="42">
        <v>14.5083</v>
      </c>
      <c r="F4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8" spans="1:6" x14ac:dyDescent="0.25">
      <c r="A438" s="34">
        <v>45579</v>
      </c>
      <c r="B438" s="64">
        <v>10</v>
      </c>
      <c r="C438" s="64">
        <v>1</v>
      </c>
      <c r="D438" s="64">
        <v>5</v>
      </c>
      <c r="E438" s="42">
        <v>14.585800000000001</v>
      </c>
      <c r="F4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9" spans="1:6" x14ac:dyDescent="0.25">
      <c r="A439" s="34">
        <v>45579</v>
      </c>
      <c r="B439" s="64">
        <v>10</v>
      </c>
      <c r="C439" s="64">
        <v>1</v>
      </c>
      <c r="D439" s="64">
        <v>6</v>
      </c>
      <c r="E439" s="42">
        <v>31.410699999999999</v>
      </c>
      <c r="F4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0" spans="1:6" x14ac:dyDescent="0.25">
      <c r="A440" s="34">
        <v>45579</v>
      </c>
      <c r="B440" s="64">
        <v>10</v>
      </c>
      <c r="C440" s="64">
        <v>1</v>
      </c>
      <c r="D440" s="64">
        <v>7</v>
      </c>
      <c r="E440" s="42">
        <v>17.207000000000001</v>
      </c>
      <c r="F4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1" spans="1:6" x14ac:dyDescent="0.25">
      <c r="A441" s="34">
        <v>45579</v>
      </c>
      <c r="B441" s="64">
        <v>10</v>
      </c>
      <c r="C441" s="64">
        <v>1</v>
      </c>
      <c r="D441" s="64">
        <v>8</v>
      </c>
      <c r="E441" s="42">
        <v>11.900600000000001</v>
      </c>
      <c r="F4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2" spans="1:6" x14ac:dyDescent="0.25">
      <c r="A442" s="34">
        <v>45579</v>
      </c>
      <c r="B442" s="64">
        <v>10</v>
      </c>
      <c r="C442" s="64">
        <v>1</v>
      </c>
      <c r="D442" s="64">
        <v>9</v>
      </c>
      <c r="E442" s="42">
        <v>18.277799999999999</v>
      </c>
      <c r="F4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3" spans="1:6" x14ac:dyDescent="0.25">
      <c r="A443" s="34">
        <v>45579</v>
      </c>
      <c r="B443" s="64">
        <v>10</v>
      </c>
      <c r="C443" s="64">
        <v>1</v>
      </c>
      <c r="D443" s="64">
        <v>10</v>
      </c>
      <c r="E443" s="42">
        <v>14.256600000000001</v>
      </c>
      <c r="F4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4" spans="1:6" x14ac:dyDescent="0.25">
      <c r="A444" s="34">
        <v>45579</v>
      </c>
      <c r="B444" s="64">
        <v>10</v>
      </c>
      <c r="C444" s="64">
        <v>1</v>
      </c>
      <c r="D444" s="64">
        <v>11</v>
      </c>
      <c r="E444" s="42">
        <v>14.333299999999999</v>
      </c>
      <c r="F4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5" spans="1:6" x14ac:dyDescent="0.25">
      <c r="A445" s="34">
        <v>45579</v>
      </c>
      <c r="B445" s="64">
        <v>10</v>
      </c>
      <c r="C445" s="64">
        <v>1</v>
      </c>
      <c r="D445" s="64">
        <v>12</v>
      </c>
      <c r="E445" s="42">
        <v>20.458300000000001</v>
      </c>
      <c r="F4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6" spans="1:6" x14ac:dyDescent="0.25">
      <c r="A446" s="34">
        <v>45579</v>
      </c>
      <c r="B446" s="64">
        <v>10</v>
      </c>
      <c r="C446" s="64">
        <v>1</v>
      </c>
      <c r="D446" s="64">
        <v>13</v>
      </c>
      <c r="E446" s="42">
        <v>102.7217</v>
      </c>
      <c r="F4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7" spans="1:6" x14ac:dyDescent="0.25">
      <c r="A447" s="34">
        <v>45579</v>
      </c>
      <c r="B447" s="64">
        <v>10</v>
      </c>
      <c r="C447" s="64">
        <v>1</v>
      </c>
      <c r="D447" s="64">
        <v>14</v>
      </c>
      <c r="E447" s="42">
        <v>173.01609999999999</v>
      </c>
      <c r="F4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8" spans="1:6" x14ac:dyDescent="0.25">
      <c r="A448" s="34">
        <v>45579</v>
      </c>
      <c r="B448" s="64">
        <v>10</v>
      </c>
      <c r="C448" s="64">
        <v>1</v>
      </c>
      <c r="D448" s="64">
        <v>15</v>
      </c>
      <c r="E448" s="42">
        <v>99.401499999999999</v>
      </c>
      <c r="F4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9" spans="1:6" x14ac:dyDescent="0.25">
      <c r="A449" s="34">
        <v>45579</v>
      </c>
      <c r="B449" s="64">
        <v>10</v>
      </c>
      <c r="C449" s="64">
        <v>1</v>
      </c>
      <c r="D449" s="64">
        <v>16</v>
      </c>
      <c r="E449" s="42">
        <v>246.52500000000001</v>
      </c>
      <c r="F4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0" spans="1:6" x14ac:dyDescent="0.25">
      <c r="A450" s="34">
        <v>45579</v>
      </c>
      <c r="B450" s="64">
        <v>10</v>
      </c>
      <c r="C450" s="64">
        <v>1</v>
      </c>
      <c r="D450" s="64">
        <v>17</v>
      </c>
      <c r="E450" s="42">
        <v>79.891800000000003</v>
      </c>
      <c r="F4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1" spans="1:6" x14ac:dyDescent="0.25">
      <c r="A451" s="34">
        <v>45579</v>
      </c>
      <c r="B451" s="64">
        <v>10</v>
      </c>
      <c r="C451" s="64">
        <v>1</v>
      </c>
      <c r="D451" s="64">
        <v>18</v>
      </c>
      <c r="E451" s="42">
        <v>100.0836</v>
      </c>
      <c r="F4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2" spans="1:6" x14ac:dyDescent="0.25">
      <c r="A452" s="34">
        <v>45579</v>
      </c>
      <c r="B452" s="64">
        <v>10</v>
      </c>
      <c r="C452" s="64">
        <v>1</v>
      </c>
      <c r="D452" s="64">
        <v>19</v>
      </c>
      <c r="E452" s="42">
        <v>67.357100000000003</v>
      </c>
      <c r="F4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3" spans="1:6" x14ac:dyDescent="0.25">
      <c r="A453" s="34">
        <v>45579</v>
      </c>
      <c r="B453" s="64">
        <v>10</v>
      </c>
      <c r="C453" s="64">
        <v>1</v>
      </c>
      <c r="D453" s="64">
        <v>20</v>
      </c>
      <c r="E453" s="42">
        <v>41.248100000000001</v>
      </c>
      <c r="F4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4" spans="1:6" x14ac:dyDescent="0.25">
      <c r="A454" s="34">
        <v>45579</v>
      </c>
      <c r="B454" s="64">
        <v>10</v>
      </c>
      <c r="C454" s="64">
        <v>1</v>
      </c>
      <c r="D454" s="64">
        <v>21</v>
      </c>
      <c r="E454" s="42">
        <v>16.229500000000002</v>
      </c>
      <c r="F4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5" spans="1:6" x14ac:dyDescent="0.25">
      <c r="A455" s="34">
        <v>45579</v>
      </c>
      <c r="B455" s="64">
        <v>10</v>
      </c>
      <c r="C455" s="64">
        <v>1</v>
      </c>
      <c r="D455" s="64">
        <v>22</v>
      </c>
      <c r="E455" s="42">
        <v>18.262799999999999</v>
      </c>
      <c r="F4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6" spans="1:6" x14ac:dyDescent="0.25">
      <c r="A456" s="34">
        <v>45579</v>
      </c>
      <c r="B456" s="64">
        <v>10</v>
      </c>
      <c r="C456" s="64">
        <v>1</v>
      </c>
      <c r="D456" s="64">
        <v>23</v>
      </c>
      <c r="E456" s="42">
        <v>13.2547</v>
      </c>
      <c r="F4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7" spans="1:6" x14ac:dyDescent="0.25">
      <c r="A457" s="34">
        <v>45579</v>
      </c>
      <c r="B457" s="64">
        <v>10</v>
      </c>
      <c r="C457" s="64">
        <v>1</v>
      </c>
      <c r="D457" s="64">
        <v>24</v>
      </c>
      <c r="E457" s="42">
        <v>7.9789000000000003</v>
      </c>
      <c r="F4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8" spans="1:6" x14ac:dyDescent="0.25">
      <c r="A458" s="34">
        <v>45580</v>
      </c>
      <c r="B458" s="64">
        <v>10</v>
      </c>
      <c r="C458" s="64">
        <v>2</v>
      </c>
      <c r="D458" s="64">
        <v>1</v>
      </c>
      <c r="E458" s="42">
        <v>11.878500000000001</v>
      </c>
      <c r="F4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9" spans="1:6" x14ac:dyDescent="0.25">
      <c r="A459" s="34">
        <v>45580</v>
      </c>
      <c r="B459" s="64">
        <v>10</v>
      </c>
      <c r="C459" s="64">
        <v>2</v>
      </c>
      <c r="D459" s="64">
        <v>2</v>
      </c>
      <c r="E459" s="42">
        <v>15.3247</v>
      </c>
      <c r="F4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0" spans="1:6" x14ac:dyDescent="0.25">
      <c r="A460" s="34">
        <v>45580</v>
      </c>
      <c r="B460" s="64">
        <v>10</v>
      </c>
      <c r="C460" s="64">
        <v>2</v>
      </c>
      <c r="D460" s="64">
        <v>3</v>
      </c>
      <c r="E460" s="42">
        <v>13.707599999999999</v>
      </c>
      <c r="F4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1" spans="1:6" x14ac:dyDescent="0.25">
      <c r="A461" s="34">
        <v>45580</v>
      </c>
      <c r="B461" s="64">
        <v>10</v>
      </c>
      <c r="C461" s="64">
        <v>2</v>
      </c>
      <c r="D461" s="64">
        <v>4</v>
      </c>
      <c r="E461" s="42">
        <v>14.977499999999999</v>
      </c>
      <c r="F4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2" spans="1:6" x14ac:dyDescent="0.25">
      <c r="A462" s="34">
        <v>45580</v>
      </c>
      <c r="B462" s="64">
        <v>10</v>
      </c>
      <c r="C462" s="64">
        <v>2</v>
      </c>
      <c r="D462" s="64">
        <v>5</v>
      </c>
      <c r="E462" s="42">
        <v>7.8048999999999999</v>
      </c>
      <c r="F4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3" spans="1:6" x14ac:dyDescent="0.25">
      <c r="A463" s="34">
        <v>45580</v>
      </c>
      <c r="B463" s="64">
        <v>10</v>
      </c>
      <c r="C463" s="64">
        <v>2</v>
      </c>
      <c r="D463" s="64">
        <v>6</v>
      </c>
      <c r="E463" s="42">
        <v>12.422000000000001</v>
      </c>
      <c r="F4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4" spans="1:6" x14ac:dyDescent="0.25">
      <c r="A464" s="34">
        <v>45580</v>
      </c>
      <c r="B464" s="64">
        <v>10</v>
      </c>
      <c r="C464" s="64">
        <v>2</v>
      </c>
      <c r="D464" s="64">
        <v>7</v>
      </c>
      <c r="E464" s="42">
        <v>30.367899999999999</v>
      </c>
      <c r="F4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5" spans="1:6" x14ac:dyDescent="0.25">
      <c r="A465" s="34">
        <v>45580</v>
      </c>
      <c r="B465" s="64">
        <v>10</v>
      </c>
      <c r="C465" s="64">
        <v>2</v>
      </c>
      <c r="D465" s="64">
        <v>8</v>
      </c>
      <c r="E465" s="42">
        <v>15.898300000000001</v>
      </c>
      <c r="F4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6" spans="1:6" x14ac:dyDescent="0.25">
      <c r="A466" s="34">
        <v>45580</v>
      </c>
      <c r="B466" s="64">
        <v>10</v>
      </c>
      <c r="C466" s="64">
        <v>2</v>
      </c>
      <c r="D466" s="64">
        <v>9</v>
      </c>
      <c r="E466" s="42">
        <v>29.697900000000001</v>
      </c>
      <c r="F4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7" spans="1:6" x14ac:dyDescent="0.25">
      <c r="A467" s="34">
        <v>45580</v>
      </c>
      <c r="B467" s="64">
        <v>10</v>
      </c>
      <c r="C467" s="64">
        <v>2</v>
      </c>
      <c r="D467" s="64">
        <v>10</v>
      </c>
      <c r="E467" s="42">
        <v>14.026999999999999</v>
      </c>
      <c r="F4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8" spans="1:6" x14ac:dyDescent="0.25">
      <c r="A468" s="34">
        <v>45580</v>
      </c>
      <c r="B468" s="64">
        <v>10</v>
      </c>
      <c r="C468" s="64">
        <v>2</v>
      </c>
      <c r="D468" s="64">
        <v>11</v>
      </c>
      <c r="E468" s="42">
        <v>14.760199999999999</v>
      </c>
      <c r="F4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9" spans="1:6" x14ac:dyDescent="0.25">
      <c r="A469" s="34">
        <v>45580</v>
      </c>
      <c r="B469" s="64">
        <v>10</v>
      </c>
      <c r="C469" s="64">
        <v>2</v>
      </c>
      <c r="D469" s="64">
        <v>12</v>
      </c>
      <c r="E469" s="42">
        <v>27.967400000000001</v>
      </c>
      <c r="F4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0" spans="1:6" x14ac:dyDescent="0.25">
      <c r="A470" s="34">
        <v>45580</v>
      </c>
      <c r="B470" s="64">
        <v>10</v>
      </c>
      <c r="C470" s="64">
        <v>2</v>
      </c>
      <c r="D470" s="64">
        <v>13</v>
      </c>
      <c r="E470" s="42">
        <v>190.86609999999999</v>
      </c>
      <c r="F4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1" spans="1:6" x14ac:dyDescent="0.25">
      <c r="A471" s="34">
        <v>45580</v>
      </c>
      <c r="B471" s="64">
        <v>10</v>
      </c>
      <c r="C471" s="64">
        <v>2</v>
      </c>
      <c r="D471" s="64">
        <v>14</v>
      </c>
      <c r="E471" s="42">
        <v>190.98320000000001</v>
      </c>
      <c r="F4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2" spans="1:6" x14ac:dyDescent="0.25">
      <c r="A472" s="34">
        <v>45580</v>
      </c>
      <c r="B472" s="64">
        <v>10</v>
      </c>
      <c r="C472" s="64">
        <v>2</v>
      </c>
      <c r="D472" s="64">
        <v>15</v>
      </c>
      <c r="E472" s="42">
        <v>188.0283</v>
      </c>
      <c r="F4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3" spans="1:6" x14ac:dyDescent="0.25">
      <c r="A473" s="34">
        <v>45580</v>
      </c>
      <c r="B473" s="64">
        <v>10</v>
      </c>
      <c r="C473" s="64">
        <v>2</v>
      </c>
      <c r="D473" s="64">
        <v>16</v>
      </c>
      <c r="E473" s="42">
        <v>254.92439999999999</v>
      </c>
      <c r="F4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4" spans="1:6" x14ac:dyDescent="0.25">
      <c r="A474" s="34">
        <v>45580</v>
      </c>
      <c r="B474" s="64">
        <v>10</v>
      </c>
      <c r="C474" s="64">
        <v>2</v>
      </c>
      <c r="D474" s="64">
        <v>17</v>
      </c>
      <c r="E474" s="42">
        <v>195.53620000000001</v>
      </c>
      <c r="F4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5" spans="1:6" x14ac:dyDescent="0.25">
      <c r="A475" s="34">
        <v>45580</v>
      </c>
      <c r="B475" s="64">
        <v>10</v>
      </c>
      <c r="C475" s="64">
        <v>2</v>
      </c>
      <c r="D475" s="64">
        <v>18</v>
      </c>
      <c r="E475" s="42">
        <v>315.25569999999999</v>
      </c>
      <c r="F4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6" spans="1:6" x14ac:dyDescent="0.25">
      <c r="A476" s="34">
        <v>45580</v>
      </c>
      <c r="B476" s="64">
        <v>10</v>
      </c>
      <c r="C476" s="64">
        <v>2</v>
      </c>
      <c r="D476" s="64">
        <v>19</v>
      </c>
      <c r="E476" s="42">
        <v>292.31</v>
      </c>
      <c r="F4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7" spans="1:6" x14ac:dyDescent="0.25">
      <c r="A477" s="34">
        <v>45580</v>
      </c>
      <c r="B477" s="64">
        <v>10</v>
      </c>
      <c r="C477" s="64">
        <v>2</v>
      </c>
      <c r="D477" s="64">
        <v>20</v>
      </c>
      <c r="E477" s="42">
        <v>362.51179999999999</v>
      </c>
      <c r="F4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8" spans="1:6" x14ac:dyDescent="0.25">
      <c r="A478" s="34">
        <v>45580</v>
      </c>
      <c r="B478" s="64">
        <v>10</v>
      </c>
      <c r="C478" s="64">
        <v>2</v>
      </c>
      <c r="D478" s="64">
        <v>21</v>
      </c>
      <c r="E478" s="42">
        <v>269.39780000000002</v>
      </c>
      <c r="F4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9" spans="1:6" x14ac:dyDescent="0.25">
      <c r="A479" s="34">
        <v>45580</v>
      </c>
      <c r="B479" s="64">
        <v>10</v>
      </c>
      <c r="C479" s="64">
        <v>2</v>
      </c>
      <c r="D479" s="64">
        <v>22</v>
      </c>
      <c r="E479" s="42">
        <v>195.80119999999999</v>
      </c>
      <c r="F4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0" spans="1:6" x14ac:dyDescent="0.25">
      <c r="A480" s="34">
        <v>45580</v>
      </c>
      <c r="B480" s="64">
        <v>10</v>
      </c>
      <c r="C480" s="64">
        <v>2</v>
      </c>
      <c r="D480" s="64">
        <v>23</v>
      </c>
      <c r="E480" s="42">
        <v>45.725000000000001</v>
      </c>
      <c r="F4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1" spans="1:6" x14ac:dyDescent="0.25">
      <c r="A481" s="34">
        <v>45580</v>
      </c>
      <c r="B481" s="64">
        <v>10</v>
      </c>
      <c r="C481" s="64">
        <v>2</v>
      </c>
      <c r="D481" s="64">
        <v>24</v>
      </c>
      <c r="E481" s="42">
        <v>26.1828</v>
      </c>
      <c r="F4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2" spans="1:6" x14ac:dyDescent="0.25">
      <c r="A482" s="34">
        <v>45581</v>
      </c>
      <c r="B482" s="64">
        <v>10</v>
      </c>
      <c r="C482" s="64">
        <v>3</v>
      </c>
      <c r="D482" s="64">
        <v>1</v>
      </c>
      <c r="E482" s="42">
        <v>46.668300000000002</v>
      </c>
      <c r="F4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3" spans="1:6" x14ac:dyDescent="0.25">
      <c r="A483" s="34">
        <v>45581</v>
      </c>
      <c r="B483" s="64">
        <v>10</v>
      </c>
      <c r="C483" s="64">
        <v>3</v>
      </c>
      <c r="D483" s="64">
        <v>2</v>
      </c>
      <c r="E483" s="42">
        <v>24.4514</v>
      </c>
      <c r="F4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4" spans="1:6" x14ac:dyDescent="0.25">
      <c r="A484" s="34">
        <v>45581</v>
      </c>
      <c r="B484" s="64">
        <v>10</v>
      </c>
      <c r="C484" s="64">
        <v>3</v>
      </c>
      <c r="D484" s="64">
        <v>3</v>
      </c>
      <c r="E484" s="42">
        <v>24.8504</v>
      </c>
      <c r="F4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5" spans="1:6" x14ac:dyDescent="0.25">
      <c r="A485" s="34">
        <v>45581</v>
      </c>
      <c r="B485" s="64">
        <v>10</v>
      </c>
      <c r="C485" s="64">
        <v>3</v>
      </c>
      <c r="D485" s="64">
        <v>4</v>
      </c>
      <c r="E485" s="42">
        <v>27.032900000000001</v>
      </c>
      <c r="F4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6" spans="1:6" x14ac:dyDescent="0.25">
      <c r="A486" s="34">
        <v>45581</v>
      </c>
      <c r="B486" s="64">
        <v>10</v>
      </c>
      <c r="C486" s="64">
        <v>3</v>
      </c>
      <c r="D486" s="64">
        <v>5</v>
      </c>
      <c r="E486" s="42">
        <v>26.91</v>
      </c>
      <c r="F4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7" spans="1:6" x14ac:dyDescent="0.25">
      <c r="A487" s="34">
        <v>45581</v>
      </c>
      <c r="B487" s="64">
        <v>10</v>
      </c>
      <c r="C487" s="64">
        <v>3</v>
      </c>
      <c r="D487" s="64">
        <v>6</v>
      </c>
      <c r="E487" s="42">
        <v>26.724</v>
      </c>
      <c r="F4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8" spans="1:6" x14ac:dyDescent="0.25">
      <c r="A488" s="34">
        <v>45581</v>
      </c>
      <c r="B488" s="64">
        <v>10</v>
      </c>
      <c r="C488" s="64">
        <v>3</v>
      </c>
      <c r="D488" s="64">
        <v>7</v>
      </c>
      <c r="E488" s="42">
        <v>32.289400000000001</v>
      </c>
      <c r="F4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9" spans="1:6" x14ac:dyDescent="0.25">
      <c r="A489" s="34">
        <v>45581</v>
      </c>
      <c r="B489" s="64">
        <v>10</v>
      </c>
      <c r="C489" s="64">
        <v>3</v>
      </c>
      <c r="D489" s="64">
        <v>8</v>
      </c>
      <c r="E489" s="42">
        <v>34.996400000000001</v>
      </c>
      <c r="F4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0" spans="1:6" x14ac:dyDescent="0.25">
      <c r="A490" s="34">
        <v>45581</v>
      </c>
      <c r="B490" s="64">
        <v>10</v>
      </c>
      <c r="C490" s="64">
        <v>3</v>
      </c>
      <c r="D490" s="64">
        <v>9</v>
      </c>
      <c r="E490" s="42">
        <v>28.409500000000001</v>
      </c>
      <c r="F4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1" spans="1:6" x14ac:dyDescent="0.25">
      <c r="A491" s="34">
        <v>45581</v>
      </c>
      <c r="B491" s="64">
        <v>10</v>
      </c>
      <c r="C491" s="64">
        <v>3</v>
      </c>
      <c r="D491" s="64">
        <v>10</v>
      </c>
      <c r="E491" s="42">
        <v>28.992599999999999</v>
      </c>
      <c r="F4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2" spans="1:6" x14ac:dyDescent="0.25">
      <c r="A492" s="34">
        <v>45581</v>
      </c>
      <c r="B492" s="64">
        <v>10</v>
      </c>
      <c r="C492" s="64">
        <v>3</v>
      </c>
      <c r="D492" s="64">
        <v>11</v>
      </c>
      <c r="E492" s="42">
        <v>31.942699999999999</v>
      </c>
      <c r="F4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3" spans="1:6" x14ac:dyDescent="0.25">
      <c r="A493" s="34">
        <v>45581</v>
      </c>
      <c r="B493" s="64">
        <v>10</v>
      </c>
      <c r="C493" s="64">
        <v>3</v>
      </c>
      <c r="D493" s="64">
        <v>12</v>
      </c>
      <c r="E493" s="42">
        <v>26.342199999999998</v>
      </c>
      <c r="F4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4" spans="1:6" x14ac:dyDescent="0.25">
      <c r="A494" s="34">
        <v>45581</v>
      </c>
      <c r="B494" s="64">
        <v>10</v>
      </c>
      <c r="C494" s="64">
        <v>3</v>
      </c>
      <c r="D494" s="64">
        <v>13</v>
      </c>
      <c r="E494" s="42">
        <v>30.8385</v>
      </c>
      <c r="F4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5" spans="1:6" x14ac:dyDescent="0.25">
      <c r="A495" s="34">
        <v>45581</v>
      </c>
      <c r="B495" s="64">
        <v>10</v>
      </c>
      <c r="C495" s="64">
        <v>3</v>
      </c>
      <c r="D495" s="64">
        <v>14</v>
      </c>
      <c r="E495" s="42">
        <v>27.925699999999999</v>
      </c>
      <c r="F4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6" spans="1:6" x14ac:dyDescent="0.25">
      <c r="A496" s="34">
        <v>45581</v>
      </c>
      <c r="B496" s="64">
        <v>10</v>
      </c>
      <c r="C496" s="64">
        <v>3</v>
      </c>
      <c r="D496" s="64">
        <v>15</v>
      </c>
      <c r="E496" s="42">
        <v>28.974799999999998</v>
      </c>
      <c r="F4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7" spans="1:6" x14ac:dyDescent="0.25">
      <c r="A497" s="34">
        <v>45581</v>
      </c>
      <c r="B497" s="64">
        <v>10</v>
      </c>
      <c r="C497" s="64">
        <v>3</v>
      </c>
      <c r="D497" s="64">
        <v>16</v>
      </c>
      <c r="E497" s="42">
        <v>214.185</v>
      </c>
      <c r="F4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8" spans="1:6" x14ac:dyDescent="0.25">
      <c r="A498" s="34">
        <v>45581</v>
      </c>
      <c r="B498" s="64">
        <v>10</v>
      </c>
      <c r="C498" s="64">
        <v>3</v>
      </c>
      <c r="D498" s="64">
        <v>17</v>
      </c>
      <c r="E498" s="42">
        <v>126.7764</v>
      </c>
      <c r="F4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9" spans="1:6" x14ac:dyDescent="0.25">
      <c r="A499" s="34">
        <v>45581</v>
      </c>
      <c r="B499" s="64">
        <v>10</v>
      </c>
      <c r="C499" s="64">
        <v>3</v>
      </c>
      <c r="D499" s="64">
        <v>18</v>
      </c>
      <c r="E499" s="42">
        <v>210.25970000000001</v>
      </c>
      <c r="F4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0" spans="1:6" x14ac:dyDescent="0.25">
      <c r="A500" s="34">
        <v>45581</v>
      </c>
      <c r="B500" s="64">
        <v>10</v>
      </c>
      <c r="C500" s="64">
        <v>3</v>
      </c>
      <c r="D500" s="64">
        <v>19</v>
      </c>
      <c r="E500" s="42">
        <v>158.0078</v>
      </c>
      <c r="F5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1" spans="1:6" x14ac:dyDescent="0.25">
      <c r="A501" s="34">
        <v>45581</v>
      </c>
      <c r="B501" s="64">
        <v>10</v>
      </c>
      <c r="C501" s="64">
        <v>3</v>
      </c>
      <c r="D501" s="64">
        <v>20</v>
      </c>
      <c r="E501" s="42">
        <v>95.112200000000001</v>
      </c>
      <c r="F5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2" spans="1:6" x14ac:dyDescent="0.25">
      <c r="A502" s="34">
        <v>45581</v>
      </c>
      <c r="B502" s="64">
        <v>10</v>
      </c>
      <c r="C502" s="64">
        <v>3</v>
      </c>
      <c r="D502" s="64">
        <v>21</v>
      </c>
      <c r="E502" s="42">
        <v>81.099400000000003</v>
      </c>
      <c r="F5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3" spans="1:6" x14ac:dyDescent="0.25">
      <c r="A503" s="34">
        <v>45581</v>
      </c>
      <c r="B503" s="64">
        <v>10</v>
      </c>
      <c r="C503" s="64">
        <v>3</v>
      </c>
      <c r="D503" s="64">
        <v>22</v>
      </c>
      <c r="E503" s="42">
        <v>26.622399999999999</v>
      </c>
      <c r="F5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4" spans="1:6" x14ac:dyDescent="0.25">
      <c r="A504" s="34">
        <v>45581</v>
      </c>
      <c r="B504" s="64">
        <v>10</v>
      </c>
      <c r="C504" s="64">
        <v>3</v>
      </c>
      <c r="D504" s="64">
        <v>23</v>
      </c>
      <c r="E504" s="42">
        <v>27.328900000000001</v>
      </c>
      <c r="F5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5" spans="1:6" x14ac:dyDescent="0.25">
      <c r="A505" s="34">
        <v>45581</v>
      </c>
      <c r="B505" s="64">
        <v>10</v>
      </c>
      <c r="C505" s="64">
        <v>3</v>
      </c>
      <c r="D505" s="64">
        <v>24</v>
      </c>
      <c r="E505" s="42">
        <v>23.993099999999998</v>
      </c>
      <c r="F5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6" spans="1:6" x14ac:dyDescent="0.25">
      <c r="A506" s="34">
        <v>45582</v>
      </c>
      <c r="B506" s="64">
        <v>10</v>
      </c>
      <c r="C506" s="64">
        <v>4</v>
      </c>
      <c r="D506" s="64">
        <v>1</v>
      </c>
      <c r="E506" s="42">
        <v>24.6951</v>
      </c>
      <c r="F5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7" spans="1:6" x14ac:dyDescent="0.25">
      <c r="A507" s="34">
        <v>45582</v>
      </c>
      <c r="B507" s="64">
        <v>10</v>
      </c>
      <c r="C507" s="64">
        <v>4</v>
      </c>
      <c r="D507" s="64">
        <v>2</v>
      </c>
      <c r="E507" s="42">
        <v>25.2029</v>
      </c>
      <c r="F5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8" spans="1:6" x14ac:dyDescent="0.25">
      <c r="A508" s="34">
        <v>45582</v>
      </c>
      <c r="B508" s="64">
        <v>10</v>
      </c>
      <c r="C508" s="64">
        <v>4</v>
      </c>
      <c r="D508" s="64">
        <v>3</v>
      </c>
      <c r="E508" s="42">
        <v>20.183199999999999</v>
      </c>
      <c r="F5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9" spans="1:6" x14ac:dyDescent="0.25">
      <c r="A509" s="34">
        <v>45582</v>
      </c>
      <c r="B509" s="64">
        <v>10</v>
      </c>
      <c r="C509" s="64">
        <v>4</v>
      </c>
      <c r="D509" s="64">
        <v>4</v>
      </c>
      <c r="E509" s="42">
        <v>21.981999999999999</v>
      </c>
      <c r="F5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0" spans="1:6" x14ac:dyDescent="0.25">
      <c r="A510" s="34">
        <v>45582</v>
      </c>
      <c r="B510" s="64">
        <v>10</v>
      </c>
      <c r="C510" s="64">
        <v>4</v>
      </c>
      <c r="D510" s="64">
        <v>5</v>
      </c>
      <c r="E510" s="42">
        <v>5.5510000000000002</v>
      </c>
      <c r="F5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1" spans="1:6" x14ac:dyDescent="0.25">
      <c r="A511" s="34">
        <v>45582</v>
      </c>
      <c r="B511" s="64">
        <v>10</v>
      </c>
      <c r="C511" s="64">
        <v>4</v>
      </c>
      <c r="D511" s="64">
        <v>6</v>
      </c>
      <c r="E511" s="42">
        <v>-5.9062000000000001</v>
      </c>
      <c r="F5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2" spans="1:6" x14ac:dyDescent="0.25">
      <c r="A512" s="34">
        <v>45582</v>
      </c>
      <c r="B512" s="64">
        <v>10</v>
      </c>
      <c r="C512" s="64">
        <v>4</v>
      </c>
      <c r="D512" s="64">
        <v>7</v>
      </c>
      <c r="E512" s="42">
        <v>12.7441</v>
      </c>
      <c r="F5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3" spans="1:6" x14ac:dyDescent="0.25">
      <c r="A513" s="34">
        <v>45582</v>
      </c>
      <c r="B513" s="64">
        <v>10</v>
      </c>
      <c r="C513" s="64">
        <v>4</v>
      </c>
      <c r="D513" s="64">
        <v>8</v>
      </c>
      <c r="E513" s="42">
        <v>19.997399999999999</v>
      </c>
      <c r="F5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4" spans="1:6" x14ac:dyDescent="0.25">
      <c r="A514" s="34">
        <v>45582</v>
      </c>
      <c r="B514" s="64">
        <v>10</v>
      </c>
      <c r="C514" s="64">
        <v>4</v>
      </c>
      <c r="D514" s="64">
        <v>9</v>
      </c>
      <c r="E514" s="42">
        <v>14.923999999999999</v>
      </c>
      <c r="F5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5" spans="1:6" x14ac:dyDescent="0.25">
      <c r="A515" s="34">
        <v>45582</v>
      </c>
      <c r="B515" s="64">
        <v>10</v>
      </c>
      <c r="C515" s="64">
        <v>4</v>
      </c>
      <c r="D515" s="64">
        <v>10</v>
      </c>
      <c r="E515" s="42">
        <v>14.0943</v>
      </c>
      <c r="F5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6" spans="1:6" x14ac:dyDescent="0.25">
      <c r="A516" s="34">
        <v>45582</v>
      </c>
      <c r="B516" s="64">
        <v>10</v>
      </c>
      <c r="C516" s="64">
        <v>4</v>
      </c>
      <c r="D516" s="64">
        <v>11</v>
      </c>
      <c r="E516" s="42">
        <v>12.9826</v>
      </c>
      <c r="F5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7" spans="1:6" x14ac:dyDescent="0.25">
      <c r="A517" s="34">
        <v>45582</v>
      </c>
      <c r="B517" s="64">
        <v>10</v>
      </c>
      <c r="C517" s="64">
        <v>4</v>
      </c>
      <c r="D517" s="64">
        <v>12</v>
      </c>
      <c r="E517" s="42">
        <v>14.197900000000001</v>
      </c>
      <c r="F5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8" spans="1:6" x14ac:dyDescent="0.25">
      <c r="A518" s="34">
        <v>45582</v>
      </c>
      <c r="B518" s="64">
        <v>10</v>
      </c>
      <c r="C518" s="64">
        <v>4</v>
      </c>
      <c r="D518" s="64">
        <v>13</v>
      </c>
      <c r="E518" s="42">
        <v>12.493600000000001</v>
      </c>
      <c r="F5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9" spans="1:6" x14ac:dyDescent="0.25">
      <c r="A519" s="34">
        <v>45582</v>
      </c>
      <c r="B519" s="64">
        <v>10</v>
      </c>
      <c r="C519" s="64">
        <v>4</v>
      </c>
      <c r="D519" s="64">
        <v>14</v>
      </c>
      <c r="E519" s="42">
        <v>7.6844000000000001</v>
      </c>
      <c r="F5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0" spans="1:6" x14ac:dyDescent="0.25">
      <c r="A520" s="34">
        <v>45582</v>
      </c>
      <c r="B520" s="64">
        <v>10</v>
      </c>
      <c r="C520" s="64">
        <v>4</v>
      </c>
      <c r="D520" s="64">
        <v>15</v>
      </c>
      <c r="E520" s="42">
        <v>5.1890000000000001</v>
      </c>
      <c r="F5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1" spans="1:6" x14ac:dyDescent="0.25">
      <c r="A521" s="34">
        <v>45582</v>
      </c>
      <c r="B521" s="64">
        <v>10</v>
      </c>
      <c r="C521" s="64">
        <v>4</v>
      </c>
      <c r="D521" s="64">
        <v>16</v>
      </c>
      <c r="E521" s="42">
        <v>6.2492000000000001</v>
      </c>
      <c r="F5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2" spans="1:6" x14ac:dyDescent="0.25">
      <c r="A522" s="34">
        <v>45582</v>
      </c>
      <c r="B522" s="64">
        <v>10</v>
      </c>
      <c r="C522" s="64">
        <v>4</v>
      </c>
      <c r="D522" s="64">
        <v>17</v>
      </c>
      <c r="E522" s="42">
        <v>15.81</v>
      </c>
      <c r="F5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3" spans="1:6" x14ac:dyDescent="0.25">
      <c r="A523" s="34">
        <v>45582</v>
      </c>
      <c r="B523" s="64">
        <v>10</v>
      </c>
      <c r="C523" s="64">
        <v>4</v>
      </c>
      <c r="D523" s="64">
        <v>18</v>
      </c>
      <c r="E523" s="42">
        <v>42.1066</v>
      </c>
      <c r="F5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4" spans="1:6" x14ac:dyDescent="0.25">
      <c r="A524" s="34">
        <v>45582</v>
      </c>
      <c r="B524" s="64">
        <v>10</v>
      </c>
      <c r="C524" s="64">
        <v>4</v>
      </c>
      <c r="D524" s="64">
        <v>19</v>
      </c>
      <c r="E524" s="42">
        <v>39.770899999999997</v>
      </c>
      <c r="F5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5" spans="1:6" x14ac:dyDescent="0.25">
      <c r="A525" s="34">
        <v>45582</v>
      </c>
      <c r="B525" s="64">
        <v>10</v>
      </c>
      <c r="C525" s="64">
        <v>4</v>
      </c>
      <c r="D525" s="64">
        <v>20</v>
      </c>
      <c r="E525" s="42">
        <v>36.480800000000002</v>
      </c>
      <c r="F5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6" spans="1:6" x14ac:dyDescent="0.25">
      <c r="A526" s="34">
        <v>45582</v>
      </c>
      <c r="B526" s="64">
        <v>10</v>
      </c>
      <c r="C526" s="64">
        <v>4</v>
      </c>
      <c r="D526" s="64">
        <v>21</v>
      </c>
      <c r="E526" s="42">
        <v>27.056000000000001</v>
      </c>
      <c r="F5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7" spans="1:6" x14ac:dyDescent="0.25">
      <c r="A527" s="34">
        <v>45582</v>
      </c>
      <c r="B527" s="64">
        <v>10</v>
      </c>
      <c r="C527" s="64">
        <v>4</v>
      </c>
      <c r="D527" s="64">
        <v>22</v>
      </c>
      <c r="E527" s="42">
        <v>26.626100000000001</v>
      </c>
      <c r="F5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8" spans="1:6" x14ac:dyDescent="0.25">
      <c r="A528" s="34">
        <v>45582</v>
      </c>
      <c r="B528" s="64">
        <v>10</v>
      </c>
      <c r="C528" s="64">
        <v>4</v>
      </c>
      <c r="D528" s="64">
        <v>23</v>
      </c>
      <c r="E528" s="42">
        <v>27.386399999999998</v>
      </c>
      <c r="F5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9" spans="1:6" x14ac:dyDescent="0.25">
      <c r="A529" s="34">
        <v>45582</v>
      </c>
      <c r="B529" s="64">
        <v>10</v>
      </c>
      <c r="C529" s="64">
        <v>4</v>
      </c>
      <c r="D529" s="64">
        <v>24</v>
      </c>
      <c r="E529" s="42">
        <v>24.393899999999999</v>
      </c>
      <c r="F5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0" spans="1:6" x14ac:dyDescent="0.25">
      <c r="A530" s="34">
        <v>45583</v>
      </c>
      <c r="B530" s="64">
        <v>10</v>
      </c>
      <c r="C530" s="64">
        <v>5</v>
      </c>
      <c r="D530" s="64">
        <v>1</v>
      </c>
      <c r="E530" s="42">
        <v>26.250299999999999</v>
      </c>
      <c r="F5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1" spans="1:6" x14ac:dyDescent="0.25">
      <c r="A531" s="34">
        <v>45583</v>
      </c>
      <c r="B531" s="64">
        <v>10</v>
      </c>
      <c r="C531" s="64">
        <v>5</v>
      </c>
      <c r="D531" s="64">
        <v>2</v>
      </c>
      <c r="E531" s="42">
        <v>25.524899999999999</v>
      </c>
      <c r="F5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2" spans="1:6" x14ac:dyDescent="0.25">
      <c r="A532" s="34">
        <v>45583</v>
      </c>
      <c r="B532" s="64">
        <v>10</v>
      </c>
      <c r="C532" s="64">
        <v>5</v>
      </c>
      <c r="D532" s="64">
        <v>3</v>
      </c>
      <c r="E532" s="42">
        <v>23.511399999999998</v>
      </c>
      <c r="F5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3" spans="1:6" x14ac:dyDescent="0.25">
      <c r="A533" s="34">
        <v>45583</v>
      </c>
      <c r="B533" s="64">
        <v>10</v>
      </c>
      <c r="C533" s="64">
        <v>5</v>
      </c>
      <c r="D533" s="64">
        <v>4</v>
      </c>
      <c r="E533" s="42">
        <v>25.7606</v>
      </c>
      <c r="F5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4" spans="1:6" x14ac:dyDescent="0.25">
      <c r="A534" s="34">
        <v>45583</v>
      </c>
      <c r="B534" s="64">
        <v>10</v>
      </c>
      <c r="C534" s="64">
        <v>5</v>
      </c>
      <c r="D534" s="64">
        <v>5</v>
      </c>
      <c r="E534" s="42">
        <v>22.138500000000001</v>
      </c>
      <c r="F5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5" spans="1:6" x14ac:dyDescent="0.25">
      <c r="A535" s="34">
        <v>45583</v>
      </c>
      <c r="B535" s="64">
        <v>10</v>
      </c>
      <c r="C535" s="64">
        <v>5</v>
      </c>
      <c r="D535" s="64">
        <v>6</v>
      </c>
      <c r="E535" s="42">
        <v>36.171100000000003</v>
      </c>
      <c r="F5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6" spans="1:6" x14ac:dyDescent="0.25">
      <c r="A536" s="34">
        <v>45583</v>
      </c>
      <c r="B536" s="64">
        <v>10</v>
      </c>
      <c r="C536" s="64">
        <v>5</v>
      </c>
      <c r="D536" s="64">
        <v>7</v>
      </c>
      <c r="E536" s="42">
        <v>33.932400000000001</v>
      </c>
      <c r="F5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7" spans="1:6" x14ac:dyDescent="0.25">
      <c r="A537" s="34">
        <v>45583</v>
      </c>
      <c r="B537" s="64">
        <v>10</v>
      </c>
      <c r="C537" s="64">
        <v>5</v>
      </c>
      <c r="D537" s="64">
        <v>8</v>
      </c>
      <c r="E537" s="42">
        <v>29.604099999999999</v>
      </c>
      <c r="F5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8" spans="1:6" x14ac:dyDescent="0.25">
      <c r="A538" s="34">
        <v>45583</v>
      </c>
      <c r="B538" s="64">
        <v>10</v>
      </c>
      <c r="C538" s="64">
        <v>5</v>
      </c>
      <c r="D538" s="64">
        <v>9</v>
      </c>
      <c r="E538" s="42">
        <v>17.209800000000001</v>
      </c>
      <c r="F5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9" spans="1:6" x14ac:dyDescent="0.25">
      <c r="A539" s="34">
        <v>45583</v>
      </c>
      <c r="B539" s="64">
        <v>10</v>
      </c>
      <c r="C539" s="64">
        <v>5</v>
      </c>
      <c r="D539" s="64">
        <v>10</v>
      </c>
      <c r="E539" s="42">
        <v>17.1083</v>
      </c>
      <c r="F5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0" spans="1:6" x14ac:dyDescent="0.25">
      <c r="A540" s="34">
        <v>45583</v>
      </c>
      <c r="B540" s="64">
        <v>10</v>
      </c>
      <c r="C540" s="64">
        <v>5</v>
      </c>
      <c r="D540" s="64">
        <v>11</v>
      </c>
      <c r="E540" s="42">
        <v>10.8133</v>
      </c>
      <c r="F5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1" spans="1:6" x14ac:dyDescent="0.25">
      <c r="A541" s="34">
        <v>45583</v>
      </c>
      <c r="B541" s="64">
        <v>10</v>
      </c>
      <c r="C541" s="64">
        <v>5</v>
      </c>
      <c r="D541" s="64">
        <v>12</v>
      </c>
      <c r="E541" s="42">
        <v>15.9694</v>
      </c>
      <c r="F5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2" spans="1:6" x14ac:dyDescent="0.25">
      <c r="A542" s="34">
        <v>45583</v>
      </c>
      <c r="B542" s="64">
        <v>10</v>
      </c>
      <c r="C542" s="64">
        <v>5</v>
      </c>
      <c r="D542" s="64">
        <v>13</v>
      </c>
      <c r="E542" s="42">
        <v>7.8921999999999999</v>
      </c>
      <c r="F5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3" spans="1:6" x14ac:dyDescent="0.25">
      <c r="A543" s="34">
        <v>45583</v>
      </c>
      <c r="B543" s="64">
        <v>10</v>
      </c>
      <c r="C543" s="64">
        <v>5</v>
      </c>
      <c r="D543" s="64">
        <v>14</v>
      </c>
      <c r="E543" s="42">
        <v>7.4214000000000002</v>
      </c>
      <c r="F5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4" spans="1:6" x14ac:dyDescent="0.25">
      <c r="A544" s="34">
        <v>45583</v>
      </c>
      <c r="B544" s="64">
        <v>10</v>
      </c>
      <c r="C544" s="64">
        <v>5</v>
      </c>
      <c r="D544" s="64">
        <v>15</v>
      </c>
      <c r="E544" s="42">
        <v>6.6246</v>
      </c>
      <c r="F5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5" spans="1:6" x14ac:dyDescent="0.25">
      <c r="A545" s="34">
        <v>45583</v>
      </c>
      <c r="B545" s="64">
        <v>10</v>
      </c>
      <c r="C545" s="64">
        <v>5</v>
      </c>
      <c r="D545" s="64">
        <v>16</v>
      </c>
      <c r="E545" s="42">
        <v>6.5095999999999998</v>
      </c>
      <c r="F5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6" spans="1:6" x14ac:dyDescent="0.25">
      <c r="A546" s="34">
        <v>45583</v>
      </c>
      <c r="B546" s="64">
        <v>10</v>
      </c>
      <c r="C546" s="64">
        <v>5</v>
      </c>
      <c r="D546" s="64">
        <v>17</v>
      </c>
      <c r="E546" s="42">
        <v>9.5656999999999996</v>
      </c>
      <c r="F5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7" spans="1:6" x14ac:dyDescent="0.25">
      <c r="A547" s="34">
        <v>45583</v>
      </c>
      <c r="B547" s="64">
        <v>10</v>
      </c>
      <c r="C547" s="64">
        <v>5</v>
      </c>
      <c r="D547" s="64">
        <v>18</v>
      </c>
      <c r="E547" s="42">
        <v>13.1906</v>
      </c>
      <c r="F5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8" spans="1:6" x14ac:dyDescent="0.25">
      <c r="A548" s="34">
        <v>45583</v>
      </c>
      <c r="B548" s="64">
        <v>10</v>
      </c>
      <c r="C548" s="64">
        <v>5</v>
      </c>
      <c r="D548" s="64">
        <v>19</v>
      </c>
      <c r="E548" s="42">
        <v>22.411799999999999</v>
      </c>
      <c r="F5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9" spans="1:6" x14ac:dyDescent="0.25">
      <c r="A549" s="34">
        <v>45583</v>
      </c>
      <c r="B549" s="64">
        <v>10</v>
      </c>
      <c r="C549" s="64">
        <v>5</v>
      </c>
      <c r="D549" s="64">
        <v>20</v>
      </c>
      <c r="E549" s="42">
        <v>24.753299999999999</v>
      </c>
      <c r="F5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0" spans="1:6" x14ac:dyDescent="0.25">
      <c r="A550" s="34">
        <v>45583</v>
      </c>
      <c r="B550" s="64">
        <v>10</v>
      </c>
      <c r="C550" s="64">
        <v>5</v>
      </c>
      <c r="D550" s="64">
        <v>21</v>
      </c>
      <c r="E550" s="42">
        <v>27.860900000000001</v>
      </c>
      <c r="F5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1" spans="1:6" x14ac:dyDescent="0.25">
      <c r="A551" s="34">
        <v>45583</v>
      </c>
      <c r="B551" s="64">
        <v>10</v>
      </c>
      <c r="C551" s="64">
        <v>5</v>
      </c>
      <c r="D551" s="64">
        <v>22</v>
      </c>
      <c r="E551" s="42">
        <v>23.346299999999999</v>
      </c>
      <c r="F5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2" spans="1:6" x14ac:dyDescent="0.25">
      <c r="A552" s="34">
        <v>45583</v>
      </c>
      <c r="B552" s="64">
        <v>10</v>
      </c>
      <c r="C552" s="64">
        <v>5</v>
      </c>
      <c r="D552" s="64">
        <v>23</v>
      </c>
      <c r="E552" s="42">
        <v>27.9114</v>
      </c>
      <c r="F5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3" spans="1:6" x14ac:dyDescent="0.25">
      <c r="A553" s="34">
        <v>45583</v>
      </c>
      <c r="B553" s="64">
        <v>10</v>
      </c>
      <c r="C553" s="64">
        <v>5</v>
      </c>
      <c r="D553" s="64">
        <v>24</v>
      </c>
      <c r="E553" s="42">
        <v>24.716100000000001</v>
      </c>
      <c r="F5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4" spans="1:6" x14ac:dyDescent="0.25">
      <c r="A554" s="34">
        <v>45584</v>
      </c>
      <c r="B554" s="64">
        <v>10</v>
      </c>
      <c r="C554" s="64">
        <v>6</v>
      </c>
      <c r="D554" s="64">
        <v>1</v>
      </c>
      <c r="E554" s="42">
        <v>25.136900000000001</v>
      </c>
      <c r="F5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5" spans="1:6" x14ac:dyDescent="0.25">
      <c r="A555" s="34">
        <v>45584</v>
      </c>
      <c r="B555" s="64">
        <v>10</v>
      </c>
      <c r="C555" s="64">
        <v>6</v>
      </c>
      <c r="D555" s="64">
        <v>2</v>
      </c>
      <c r="E555" s="42">
        <v>25.821400000000001</v>
      </c>
      <c r="F5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6" spans="1:6" x14ac:dyDescent="0.25">
      <c r="A556" s="34">
        <v>45584</v>
      </c>
      <c r="B556" s="64">
        <v>10</v>
      </c>
      <c r="C556" s="64">
        <v>6</v>
      </c>
      <c r="D556" s="64">
        <v>3</v>
      </c>
      <c r="E556" s="42">
        <v>23.853899999999999</v>
      </c>
      <c r="F5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7" spans="1:6" x14ac:dyDescent="0.25">
      <c r="A557" s="34">
        <v>45584</v>
      </c>
      <c r="B557" s="64">
        <v>10</v>
      </c>
      <c r="C557" s="64">
        <v>6</v>
      </c>
      <c r="D557" s="64">
        <v>4</v>
      </c>
      <c r="E557" s="42">
        <v>13.1195</v>
      </c>
      <c r="F5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8" spans="1:6" x14ac:dyDescent="0.25">
      <c r="A558" s="34">
        <v>45584</v>
      </c>
      <c r="B558" s="64">
        <v>10</v>
      </c>
      <c r="C558" s="64">
        <v>6</v>
      </c>
      <c r="D558" s="64">
        <v>5</v>
      </c>
      <c r="E558" s="42">
        <v>27.424600000000002</v>
      </c>
      <c r="F5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9" spans="1:6" x14ac:dyDescent="0.25">
      <c r="A559" s="34">
        <v>45584</v>
      </c>
      <c r="B559" s="64">
        <v>10</v>
      </c>
      <c r="C559" s="64">
        <v>6</v>
      </c>
      <c r="D559" s="64">
        <v>6</v>
      </c>
      <c r="E559" s="42">
        <v>29.065100000000001</v>
      </c>
      <c r="F5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0" spans="1:6" x14ac:dyDescent="0.25">
      <c r="A560" s="34">
        <v>45584</v>
      </c>
      <c r="B560" s="64">
        <v>10</v>
      </c>
      <c r="C560" s="64">
        <v>6</v>
      </c>
      <c r="D560" s="64">
        <v>7</v>
      </c>
      <c r="E560" s="42">
        <v>15.5991</v>
      </c>
      <c r="F5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1" spans="1:6" x14ac:dyDescent="0.25">
      <c r="A561" s="34">
        <v>45584</v>
      </c>
      <c r="B561" s="64">
        <v>10</v>
      </c>
      <c r="C561" s="64">
        <v>6</v>
      </c>
      <c r="D561" s="64">
        <v>8</v>
      </c>
      <c r="E561" s="42">
        <v>17.451699999999999</v>
      </c>
      <c r="F5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2" spans="1:6" x14ac:dyDescent="0.25">
      <c r="A562" s="34">
        <v>45584</v>
      </c>
      <c r="B562" s="64">
        <v>10</v>
      </c>
      <c r="C562" s="64">
        <v>6</v>
      </c>
      <c r="D562" s="64">
        <v>9</v>
      </c>
      <c r="E562" s="42">
        <v>19.7501</v>
      </c>
      <c r="F5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3" spans="1:6" x14ac:dyDescent="0.25">
      <c r="A563" s="34">
        <v>45584</v>
      </c>
      <c r="B563" s="64">
        <v>10</v>
      </c>
      <c r="C563" s="64">
        <v>6</v>
      </c>
      <c r="D563" s="64">
        <v>10</v>
      </c>
      <c r="E563" s="42">
        <v>16.244700000000002</v>
      </c>
      <c r="F5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4" spans="1:6" x14ac:dyDescent="0.25">
      <c r="A564" s="34">
        <v>45584</v>
      </c>
      <c r="B564" s="64">
        <v>10</v>
      </c>
      <c r="C564" s="64">
        <v>6</v>
      </c>
      <c r="D564" s="64">
        <v>11</v>
      </c>
      <c r="E564" s="42">
        <v>11.254099999999999</v>
      </c>
      <c r="F5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5" spans="1:6" x14ac:dyDescent="0.25">
      <c r="A565" s="34">
        <v>45584</v>
      </c>
      <c r="B565" s="64">
        <v>10</v>
      </c>
      <c r="C565" s="64">
        <v>6</v>
      </c>
      <c r="D565" s="64">
        <v>12</v>
      </c>
      <c r="E565" s="42">
        <v>6.6009000000000002</v>
      </c>
      <c r="F5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6" spans="1:6" x14ac:dyDescent="0.25">
      <c r="A566" s="34">
        <v>45584</v>
      </c>
      <c r="B566" s="64">
        <v>10</v>
      </c>
      <c r="C566" s="64">
        <v>6</v>
      </c>
      <c r="D566" s="64">
        <v>13</v>
      </c>
      <c r="E566" s="42">
        <v>2.5499999999999998E-2</v>
      </c>
      <c r="F5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7" spans="1:6" x14ac:dyDescent="0.25">
      <c r="A567" s="34">
        <v>45584</v>
      </c>
      <c r="B567" s="64">
        <v>10</v>
      </c>
      <c r="C567" s="64">
        <v>6</v>
      </c>
      <c r="D567" s="64">
        <v>14</v>
      </c>
      <c r="E567" s="42">
        <v>-9.2942</v>
      </c>
      <c r="F5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8" spans="1:6" x14ac:dyDescent="0.25">
      <c r="A568" s="34">
        <v>45584</v>
      </c>
      <c r="B568" s="64">
        <v>10</v>
      </c>
      <c r="C568" s="64">
        <v>6</v>
      </c>
      <c r="D568" s="64">
        <v>15</v>
      </c>
      <c r="E568" s="42">
        <v>-19.498200000000001</v>
      </c>
      <c r="F5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9" spans="1:6" x14ac:dyDescent="0.25">
      <c r="A569" s="34">
        <v>45584</v>
      </c>
      <c r="B569" s="64">
        <v>10</v>
      </c>
      <c r="C569" s="64">
        <v>6</v>
      </c>
      <c r="D569" s="64">
        <v>16</v>
      </c>
      <c r="E569" s="42">
        <v>-15.0274</v>
      </c>
      <c r="F5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0" spans="1:6" x14ac:dyDescent="0.25">
      <c r="A570" s="34">
        <v>45584</v>
      </c>
      <c r="B570" s="64">
        <v>10</v>
      </c>
      <c r="C570" s="64">
        <v>6</v>
      </c>
      <c r="D570" s="64">
        <v>17</v>
      </c>
      <c r="E570" s="42">
        <v>12.4154</v>
      </c>
      <c r="F5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1" spans="1:6" x14ac:dyDescent="0.25">
      <c r="A571" s="34">
        <v>45584</v>
      </c>
      <c r="B571" s="64">
        <v>10</v>
      </c>
      <c r="C571" s="64">
        <v>6</v>
      </c>
      <c r="D571" s="64">
        <v>18</v>
      </c>
      <c r="E571" s="42">
        <v>35.132300000000001</v>
      </c>
      <c r="F5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2" spans="1:6" x14ac:dyDescent="0.25">
      <c r="A572" s="34">
        <v>45584</v>
      </c>
      <c r="B572" s="64">
        <v>10</v>
      </c>
      <c r="C572" s="64">
        <v>6</v>
      </c>
      <c r="D572" s="64">
        <v>19</v>
      </c>
      <c r="E572" s="42">
        <v>32.311700000000002</v>
      </c>
      <c r="F5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3" spans="1:6" x14ac:dyDescent="0.25">
      <c r="A573" s="34">
        <v>45584</v>
      </c>
      <c r="B573" s="64">
        <v>10</v>
      </c>
      <c r="C573" s="64">
        <v>6</v>
      </c>
      <c r="D573" s="64">
        <v>20</v>
      </c>
      <c r="E573" s="42">
        <v>26.9754</v>
      </c>
      <c r="F5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4" spans="1:6" x14ac:dyDescent="0.25">
      <c r="A574" s="34">
        <v>45584</v>
      </c>
      <c r="B574" s="64">
        <v>10</v>
      </c>
      <c r="C574" s="64">
        <v>6</v>
      </c>
      <c r="D574" s="64">
        <v>21</v>
      </c>
      <c r="E574" s="42">
        <v>25.742799999999999</v>
      </c>
      <c r="F5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5" spans="1:6" x14ac:dyDescent="0.25">
      <c r="A575" s="34">
        <v>45584</v>
      </c>
      <c r="B575" s="64">
        <v>10</v>
      </c>
      <c r="C575" s="64">
        <v>6</v>
      </c>
      <c r="D575" s="64">
        <v>22</v>
      </c>
      <c r="E575" s="42">
        <v>25.859400000000001</v>
      </c>
      <c r="F5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6" spans="1:6" x14ac:dyDescent="0.25">
      <c r="A576" s="34">
        <v>45584</v>
      </c>
      <c r="B576" s="64">
        <v>10</v>
      </c>
      <c r="C576" s="64">
        <v>6</v>
      </c>
      <c r="D576" s="64">
        <v>23</v>
      </c>
      <c r="E576" s="42">
        <v>23.708300000000001</v>
      </c>
      <c r="F5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7" spans="1:6" x14ac:dyDescent="0.25">
      <c r="A577" s="34">
        <v>45584</v>
      </c>
      <c r="B577" s="64">
        <v>10</v>
      </c>
      <c r="C577" s="64">
        <v>6</v>
      </c>
      <c r="D577" s="64">
        <v>24</v>
      </c>
      <c r="E577" s="42">
        <v>16.235800000000001</v>
      </c>
      <c r="F5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8" spans="1:6" x14ac:dyDescent="0.25">
      <c r="A578" s="34">
        <v>45585</v>
      </c>
      <c r="B578" s="64">
        <v>10</v>
      </c>
      <c r="C578" s="64">
        <v>7</v>
      </c>
      <c r="D578" s="64">
        <v>1</v>
      </c>
      <c r="E578" s="42">
        <v>10.534700000000001</v>
      </c>
      <c r="F5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9" spans="1:6" x14ac:dyDescent="0.25">
      <c r="A579" s="34">
        <v>45585</v>
      </c>
      <c r="B579" s="64">
        <v>10</v>
      </c>
      <c r="C579" s="64">
        <v>7</v>
      </c>
      <c r="D579" s="64">
        <v>2</v>
      </c>
      <c r="E579" s="42">
        <v>15.283200000000001</v>
      </c>
      <c r="F5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0" spans="1:6" x14ac:dyDescent="0.25">
      <c r="A580" s="34">
        <v>45585</v>
      </c>
      <c r="B580" s="64">
        <v>10</v>
      </c>
      <c r="C580" s="64">
        <v>7</v>
      </c>
      <c r="D580" s="64">
        <v>3</v>
      </c>
      <c r="E580" s="42">
        <v>10.3856</v>
      </c>
      <c r="F5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1" spans="1:6" x14ac:dyDescent="0.25">
      <c r="A581" s="34">
        <v>45585</v>
      </c>
      <c r="B581" s="64">
        <v>10</v>
      </c>
      <c r="C581" s="64">
        <v>7</v>
      </c>
      <c r="D581" s="64">
        <v>4</v>
      </c>
      <c r="E581" s="42">
        <v>13.6313</v>
      </c>
      <c r="F5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2" spans="1:6" x14ac:dyDescent="0.25">
      <c r="A582" s="34">
        <v>45585</v>
      </c>
      <c r="B582" s="64">
        <v>10</v>
      </c>
      <c r="C582" s="64">
        <v>7</v>
      </c>
      <c r="D582" s="64">
        <v>5</v>
      </c>
      <c r="E582" s="42">
        <v>22.076699999999999</v>
      </c>
      <c r="F5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3" spans="1:6" x14ac:dyDescent="0.25">
      <c r="A583" s="34">
        <v>45585</v>
      </c>
      <c r="B583" s="64">
        <v>10</v>
      </c>
      <c r="C583" s="64">
        <v>7</v>
      </c>
      <c r="D583" s="64">
        <v>6</v>
      </c>
      <c r="E583" s="42">
        <v>23.851900000000001</v>
      </c>
      <c r="F5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4" spans="1:6" x14ac:dyDescent="0.25">
      <c r="A584" s="34">
        <v>45585</v>
      </c>
      <c r="B584" s="64">
        <v>10</v>
      </c>
      <c r="C584" s="64">
        <v>7</v>
      </c>
      <c r="D584" s="64">
        <v>7</v>
      </c>
      <c r="E584" s="42">
        <v>11.9893</v>
      </c>
      <c r="F5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5" spans="1:6" x14ac:dyDescent="0.25">
      <c r="A585" s="34">
        <v>45585</v>
      </c>
      <c r="B585" s="64">
        <v>10</v>
      </c>
      <c r="C585" s="64">
        <v>7</v>
      </c>
      <c r="D585" s="64">
        <v>8</v>
      </c>
      <c r="E585" s="42">
        <v>16.361699999999999</v>
      </c>
      <c r="F5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6" spans="1:6" x14ac:dyDescent="0.25">
      <c r="A586" s="34">
        <v>45585</v>
      </c>
      <c r="B586" s="64">
        <v>10</v>
      </c>
      <c r="C586" s="64">
        <v>7</v>
      </c>
      <c r="D586" s="64">
        <v>9</v>
      </c>
      <c r="E586" s="42">
        <v>6.157</v>
      </c>
      <c r="F5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7" spans="1:6" x14ac:dyDescent="0.25">
      <c r="A587" s="34">
        <v>45585</v>
      </c>
      <c r="B587" s="64">
        <v>10</v>
      </c>
      <c r="C587" s="64">
        <v>7</v>
      </c>
      <c r="D587" s="64">
        <v>10</v>
      </c>
      <c r="E587" s="42">
        <v>7.5045999999999999</v>
      </c>
      <c r="F5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8" spans="1:6" x14ac:dyDescent="0.25">
      <c r="A588" s="34">
        <v>45585</v>
      </c>
      <c r="B588" s="64">
        <v>10</v>
      </c>
      <c r="C588" s="64">
        <v>7</v>
      </c>
      <c r="D588" s="64">
        <v>11</v>
      </c>
      <c r="E588" s="42">
        <v>9.1410999999999998</v>
      </c>
      <c r="F5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9" spans="1:6" x14ac:dyDescent="0.25">
      <c r="A589" s="34">
        <v>45585</v>
      </c>
      <c r="B589" s="64">
        <v>10</v>
      </c>
      <c r="C589" s="64">
        <v>7</v>
      </c>
      <c r="D589" s="64">
        <v>12</v>
      </c>
      <c r="E589" s="42">
        <v>7.3798000000000004</v>
      </c>
      <c r="F5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0" spans="1:6" x14ac:dyDescent="0.25">
      <c r="A590" s="34">
        <v>45585</v>
      </c>
      <c r="B590" s="64">
        <v>10</v>
      </c>
      <c r="C590" s="64">
        <v>7</v>
      </c>
      <c r="D590" s="64">
        <v>13</v>
      </c>
      <c r="E590" s="42">
        <v>6.3429000000000002</v>
      </c>
      <c r="F5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1" spans="1:6" x14ac:dyDescent="0.25">
      <c r="A591" s="34">
        <v>45585</v>
      </c>
      <c r="B591" s="64">
        <v>10</v>
      </c>
      <c r="C591" s="64">
        <v>7</v>
      </c>
      <c r="D591" s="64">
        <v>14</v>
      </c>
      <c r="E591" s="42">
        <v>5.2291999999999996</v>
      </c>
      <c r="F5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2" spans="1:6" x14ac:dyDescent="0.25">
      <c r="A592" s="34">
        <v>45585</v>
      </c>
      <c r="B592" s="64">
        <v>10</v>
      </c>
      <c r="C592" s="64">
        <v>7</v>
      </c>
      <c r="D592" s="64">
        <v>15</v>
      </c>
      <c r="E592" s="42">
        <v>3.8328000000000002</v>
      </c>
      <c r="F5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3" spans="1:6" x14ac:dyDescent="0.25">
      <c r="A593" s="34">
        <v>45585</v>
      </c>
      <c r="B593" s="64">
        <v>10</v>
      </c>
      <c r="C593" s="64">
        <v>7</v>
      </c>
      <c r="D593" s="64">
        <v>16</v>
      </c>
      <c r="E593" s="42">
        <v>6.609</v>
      </c>
      <c r="F5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4" spans="1:6" x14ac:dyDescent="0.25">
      <c r="A594" s="34">
        <v>45585</v>
      </c>
      <c r="B594" s="64">
        <v>10</v>
      </c>
      <c r="C594" s="64">
        <v>7</v>
      </c>
      <c r="D594" s="64">
        <v>17</v>
      </c>
      <c r="E594" s="42">
        <v>19.188099999999999</v>
      </c>
      <c r="F5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5" spans="1:6" x14ac:dyDescent="0.25">
      <c r="A595" s="34">
        <v>45585</v>
      </c>
      <c r="B595" s="64">
        <v>10</v>
      </c>
      <c r="C595" s="64">
        <v>7</v>
      </c>
      <c r="D595" s="64">
        <v>18</v>
      </c>
      <c r="E595" s="42">
        <v>33.042400000000001</v>
      </c>
      <c r="F5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6" spans="1:6" x14ac:dyDescent="0.25">
      <c r="A596" s="34">
        <v>45585</v>
      </c>
      <c r="B596" s="64">
        <v>10</v>
      </c>
      <c r="C596" s="64">
        <v>7</v>
      </c>
      <c r="D596" s="64">
        <v>19</v>
      </c>
      <c r="E596" s="42">
        <v>29.2258</v>
      </c>
      <c r="F5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7" spans="1:6" x14ac:dyDescent="0.25">
      <c r="A597" s="34">
        <v>45585</v>
      </c>
      <c r="B597" s="64">
        <v>10</v>
      </c>
      <c r="C597" s="64">
        <v>7</v>
      </c>
      <c r="D597" s="64">
        <v>20</v>
      </c>
      <c r="E597" s="42">
        <v>27.2087</v>
      </c>
      <c r="F5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8" spans="1:6" x14ac:dyDescent="0.25">
      <c r="A598" s="34">
        <v>45585</v>
      </c>
      <c r="B598" s="64">
        <v>10</v>
      </c>
      <c r="C598" s="64">
        <v>7</v>
      </c>
      <c r="D598" s="64">
        <v>21</v>
      </c>
      <c r="E598" s="42">
        <v>27.049900000000001</v>
      </c>
      <c r="F5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9" spans="1:6" x14ac:dyDescent="0.25">
      <c r="A599" s="34">
        <v>45585</v>
      </c>
      <c r="B599" s="64">
        <v>10</v>
      </c>
      <c r="C599" s="64">
        <v>7</v>
      </c>
      <c r="D599" s="64">
        <v>22</v>
      </c>
      <c r="E599" s="42">
        <v>27.5596</v>
      </c>
      <c r="F5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0" spans="1:6" x14ac:dyDescent="0.25">
      <c r="A600" s="34">
        <v>45585</v>
      </c>
      <c r="B600" s="64">
        <v>10</v>
      </c>
      <c r="C600" s="64">
        <v>7</v>
      </c>
      <c r="D600" s="64">
        <v>23</v>
      </c>
      <c r="E600" s="42">
        <v>24.301300000000001</v>
      </c>
      <c r="F6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1" spans="1:6" x14ac:dyDescent="0.25">
      <c r="A601" s="34">
        <v>45585</v>
      </c>
      <c r="B601" s="64">
        <v>10</v>
      </c>
      <c r="C601" s="64">
        <v>7</v>
      </c>
      <c r="D601" s="64">
        <v>24</v>
      </c>
      <c r="E601" s="42">
        <v>22.585899999999999</v>
      </c>
      <c r="F6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2" spans="1:6" x14ac:dyDescent="0.25">
      <c r="A602" s="34">
        <v>45586</v>
      </c>
      <c r="B602" s="64">
        <v>10</v>
      </c>
      <c r="C602" s="64">
        <v>1</v>
      </c>
      <c r="D602" s="64">
        <v>1</v>
      </c>
      <c r="E602" s="42">
        <v>20.414999999999999</v>
      </c>
      <c r="F6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3" spans="1:6" x14ac:dyDescent="0.25">
      <c r="A603" s="34">
        <v>45586</v>
      </c>
      <c r="B603" s="64">
        <v>10</v>
      </c>
      <c r="C603" s="64">
        <v>1</v>
      </c>
      <c r="D603" s="64">
        <v>2</v>
      </c>
      <c r="E603" s="42">
        <v>12.6561</v>
      </c>
      <c r="F6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4" spans="1:6" x14ac:dyDescent="0.25">
      <c r="A604" s="34">
        <v>45586</v>
      </c>
      <c r="B604" s="64">
        <v>10</v>
      </c>
      <c r="C604" s="64">
        <v>1</v>
      </c>
      <c r="D604" s="64">
        <v>3</v>
      </c>
      <c r="E604" s="42">
        <v>9.7742000000000004</v>
      </c>
      <c r="F6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5" spans="1:6" x14ac:dyDescent="0.25">
      <c r="A605" s="34">
        <v>45586</v>
      </c>
      <c r="B605" s="64">
        <v>10</v>
      </c>
      <c r="C605" s="64">
        <v>1</v>
      </c>
      <c r="D605" s="64">
        <v>4</v>
      </c>
      <c r="E605" s="42">
        <v>13.980499999999999</v>
      </c>
      <c r="F6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6" spans="1:6" x14ac:dyDescent="0.25">
      <c r="A606" s="34">
        <v>45586</v>
      </c>
      <c r="B606" s="64">
        <v>10</v>
      </c>
      <c r="C606" s="64">
        <v>1</v>
      </c>
      <c r="D606" s="64">
        <v>5</v>
      </c>
      <c r="E606" s="42">
        <v>15.288600000000001</v>
      </c>
      <c r="F6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7" spans="1:6" x14ac:dyDescent="0.25">
      <c r="A607" s="34">
        <v>45586</v>
      </c>
      <c r="B607" s="64">
        <v>10</v>
      </c>
      <c r="C607" s="64">
        <v>1</v>
      </c>
      <c r="D607" s="64">
        <v>6</v>
      </c>
      <c r="E607" s="42">
        <v>26.993600000000001</v>
      </c>
      <c r="F6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8" spans="1:6" x14ac:dyDescent="0.25">
      <c r="A608" s="34">
        <v>45586</v>
      </c>
      <c r="B608" s="64">
        <v>10</v>
      </c>
      <c r="C608" s="64">
        <v>1</v>
      </c>
      <c r="D608" s="64">
        <v>7</v>
      </c>
      <c r="E608" s="42">
        <v>35.0167</v>
      </c>
      <c r="F6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9" spans="1:6" x14ac:dyDescent="0.25">
      <c r="A609" s="34">
        <v>45586</v>
      </c>
      <c r="B609" s="64">
        <v>10</v>
      </c>
      <c r="C609" s="64">
        <v>1</v>
      </c>
      <c r="D609" s="64">
        <v>8</v>
      </c>
      <c r="E609" s="42">
        <v>10.5504</v>
      </c>
      <c r="F6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0" spans="1:6" x14ac:dyDescent="0.25">
      <c r="A610" s="34">
        <v>45586</v>
      </c>
      <c r="B610" s="64">
        <v>10</v>
      </c>
      <c r="C610" s="64">
        <v>1</v>
      </c>
      <c r="D610" s="64">
        <v>9</v>
      </c>
      <c r="E610" s="42">
        <v>11.795999999999999</v>
      </c>
      <c r="F6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1" spans="1:6" x14ac:dyDescent="0.25">
      <c r="A611" s="34">
        <v>45586</v>
      </c>
      <c r="B611" s="64">
        <v>10</v>
      </c>
      <c r="C611" s="64">
        <v>1</v>
      </c>
      <c r="D611" s="64">
        <v>10</v>
      </c>
      <c r="E611" s="42">
        <v>6.0035999999999996</v>
      </c>
      <c r="F6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2" spans="1:6" x14ac:dyDescent="0.25">
      <c r="A612" s="34">
        <v>45586</v>
      </c>
      <c r="B612" s="64">
        <v>10</v>
      </c>
      <c r="C612" s="64">
        <v>1</v>
      </c>
      <c r="D612" s="64">
        <v>11</v>
      </c>
      <c r="E612" s="42">
        <v>1.9865999999999999</v>
      </c>
      <c r="F6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3" spans="1:6" x14ac:dyDescent="0.25">
      <c r="A613" s="34">
        <v>45586</v>
      </c>
      <c r="B613" s="64">
        <v>10</v>
      </c>
      <c r="C613" s="64">
        <v>1</v>
      </c>
      <c r="D613" s="64">
        <v>12</v>
      </c>
      <c r="E613" s="42">
        <v>4.8261000000000003</v>
      </c>
      <c r="F6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4" spans="1:6" x14ac:dyDescent="0.25">
      <c r="A614" s="34">
        <v>45586</v>
      </c>
      <c r="B614" s="64">
        <v>10</v>
      </c>
      <c r="C614" s="64">
        <v>1</v>
      </c>
      <c r="D614" s="64">
        <v>13</v>
      </c>
      <c r="E614" s="42">
        <v>7.484</v>
      </c>
      <c r="F6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5" spans="1:6" x14ac:dyDescent="0.25">
      <c r="A615" s="34">
        <v>45586</v>
      </c>
      <c r="B615" s="64">
        <v>10</v>
      </c>
      <c r="C615" s="64">
        <v>1</v>
      </c>
      <c r="D615" s="64">
        <v>14</v>
      </c>
      <c r="E615" s="42">
        <v>5.5957999999999997</v>
      </c>
      <c r="F6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6" spans="1:6" x14ac:dyDescent="0.25">
      <c r="A616" s="34">
        <v>45586</v>
      </c>
      <c r="B616" s="64">
        <v>10</v>
      </c>
      <c r="C616" s="64">
        <v>1</v>
      </c>
      <c r="D616" s="64">
        <v>15</v>
      </c>
      <c r="E616" s="42">
        <v>6.6078000000000001</v>
      </c>
      <c r="F6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7" spans="1:6" x14ac:dyDescent="0.25">
      <c r="A617" s="34">
        <v>45586</v>
      </c>
      <c r="B617" s="64">
        <v>10</v>
      </c>
      <c r="C617" s="64">
        <v>1</v>
      </c>
      <c r="D617" s="64">
        <v>16</v>
      </c>
      <c r="E617" s="42">
        <v>4.2491000000000003</v>
      </c>
      <c r="F6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8" spans="1:6" x14ac:dyDescent="0.25">
      <c r="A618" s="34">
        <v>45586</v>
      </c>
      <c r="B618" s="64">
        <v>10</v>
      </c>
      <c r="C618" s="64">
        <v>1</v>
      </c>
      <c r="D618" s="64">
        <v>17</v>
      </c>
      <c r="E618" s="42">
        <v>13.2897</v>
      </c>
      <c r="F6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9" spans="1:6" x14ac:dyDescent="0.25">
      <c r="A619" s="34">
        <v>45586</v>
      </c>
      <c r="B619" s="64">
        <v>10</v>
      </c>
      <c r="C619" s="64">
        <v>1</v>
      </c>
      <c r="D619" s="64">
        <v>18</v>
      </c>
      <c r="E619" s="42">
        <v>36.843800000000002</v>
      </c>
      <c r="F6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0" spans="1:6" x14ac:dyDescent="0.25">
      <c r="A620" s="34">
        <v>45586</v>
      </c>
      <c r="B620" s="64">
        <v>10</v>
      </c>
      <c r="C620" s="64">
        <v>1</v>
      </c>
      <c r="D620" s="64">
        <v>19</v>
      </c>
      <c r="E620" s="42">
        <v>34.113500000000002</v>
      </c>
      <c r="F6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1" spans="1:6" x14ac:dyDescent="0.25">
      <c r="A621" s="34">
        <v>45586</v>
      </c>
      <c r="B621" s="64">
        <v>10</v>
      </c>
      <c r="C621" s="64">
        <v>1</v>
      </c>
      <c r="D621" s="64">
        <v>20</v>
      </c>
      <c r="E621" s="42">
        <v>31.1677</v>
      </c>
      <c r="F6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2" spans="1:6" x14ac:dyDescent="0.25">
      <c r="A622" s="34">
        <v>45586</v>
      </c>
      <c r="B622" s="64">
        <v>10</v>
      </c>
      <c r="C622" s="64">
        <v>1</v>
      </c>
      <c r="D622" s="64">
        <v>21</v>
      </c>
      <c r="E622" s="42">
        <v>22.357199999999999</v>
      </c>
      <c r="F62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3" spans="1:6" x14ac:dyDescent="0.25">
      <c r="A623" s="34">
        <v>45586</v>
      </c>
      <c r="B623" s="64">
        <v>10</v>
      </c>
      <c r="C623" s="64">
        <v>1</v>
      </c>
      <c r="D623" s="64">
        <v>22</v>
      </c>
      <c r="E623" s="42">
        <v>23.291799999999999</v>
      </c>
      <c r="F62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4" spans="1:6" x14ac:dyDescent="0.25">
      <c r="A624" s="34">
        <v>45586</v>
      </c>
      <c r="B624" s="64">
        <v>10</v>
      </c>
      <c r="C624" s="64">
        <v>1</v>
      </c>
      <c r="D624" s="64">
        <v>23</v>
      </c>
      <c r="E624" s="42">
        <v>21.331399999999999</v>
      </c>
      <c r="F62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5" spans="1:6" x14ac:dyDescent="0.25">
      <c r="A625" s="34">
        <v>45586</v>
      </c>
      <c r="B625" s="64">
        <v>10</v>
      </c>
      <c r="C625" s="64">
        <v>1</v>
      </c>
      <c r="D625" s="64">
        <v>24</v>
      </c>
      <c r="E625" s="42">
        <v>18.684000000000001</v>
      </c>
      <c r="F62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6" spans="1:6" x14ac:dyDescent="0.25">
      <c r="A626" s="34">
        <v>45587</v>
      </c>
      <c r="B626" s="64">
        <v>10</v>
      </c>
      <c r="C626" s="64">
        <v>2</v>
      </c>
      <c r="D626" s="64">
        <v>1</v>
      </c>
      <c r="E626" s="42">
        <v>22.2363</v>
      </c>
      <c r="F62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7" spans="1:6" x14ac:dyDescent="0.25">
      <c r="A627" s="34">
        <v>45587</v>
      </c>
      <c r="B627" s="64">
        <v>10</v>
      </c>
      <c r="C627" s="64">
        <v>2</v>
      </c>
      <c r="D627" s="64">
        <v>2</v>
      </c>
      <c r="E627" s="42">
        <v>17.805800000000001</v>
      </c>
      <c r="F62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8" spans="1:6" x14ac:dyDescent="0.25">
      <c r="A628" s="34">
        <v>45587</v>
      </c>
      <c r="B628" s="64">
        <v>10</v>
      </c>
      <c r="C628" s="64">
        <v>2</v>
      </c>
      <c r="D628" s="64">
        <v>3</v>
      </c>
      <c r="E628" s="42">
        <v>12.2898</v>
      </c>
      <c r="F62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9" spans="1:6" x14ac:dyDescent="0.25">
      <c r="A629" s="34">
        <v>45587</v>
      </c>
      <c r="B629" s="64">
        <v>10</v>
      </c>
      <c r="C629" s="64">
        <v>2</v>
      </c>
      <c r="D629" s="64">
        <v>4</v>
      </c>
      <c r="E629" s="42">
        <v>16.3933</v>
      </c>
      <c r="F62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0" spans="1:6" x14ac:dyDescent="0.25">
      <c r="A630" s="34">
        <v>45587</v>
      </c>
      <c r="B630" s="64">
        <v>10</v>
      </c>
      <c r="C630" s="64">
        <v>2</v>
      </c>
      <c r="D630" s="64">
        <v>5</v>
      </c>
      <c r="E630" s="42">
        <v>11.6577</v>
      </c>
      <c r="F63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1" spans="1:6" x14ac:dyDescent="0.25">
      <c r="A631" s="34">
        <v>45587</v>
      </c>
      <c r="B631" s="64">
        <v>10</v>
      </c>
      <c r="C631" s="64">
        <v>2</v>
      </c>
      <c r="D631" s="64">
        <v>6</v>
      </c>
      <c r="E631" s="42">
        <v>16.4956</v>
      </c>
      <c r="F63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2" spans="1:6" x14ac:dyDescent="0.25">
      <c r="A632" s="34">
        <v>45587</v>
      </c>
      <c r="B632" s="64">
        <v>10</v>
      </c>
      <c r="C632" s="64">
        <v>2</v>
      </c>
      <c r="D632" s="64">
        <v>7</v>
      </c>
      <c r="E632" s="42">
        <v>9.5328999999999997</v>
      </c>
      <c r="F63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3" spans="1:6" x14ac:dyDescent="0.25">
      <c r="A633" s="34">
        <v>45587</v>
      </c>
      <c r="B633" s="64">
        <v>10</v>
      </c>
      <c r="C633" s="64">
        <v>2</v>
      </c>
      <c r="D633" s="64">
        <v>8</v>
      </c>
      <c r="E633" s="42">
        <v>18.6419</v>
      </c>
      <c r="F63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4" spans="1:6" x14ac:dyDescent="0.25">
      <c r="A634" s="34">
        <v>45587</v>
      </c>
      <c r="B634" s="64">
        <v>10</v>
      </c>
      <c r="C634" s="64">
        <v>2</v>
      </c>
      <c r="D634" s="64">
        <v>9</v>
      </c>
      <c r="E634" s="42">
        <v>8.3696000000000002</v>
      </c>
      <c r="F63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5" spans="1:6" x14ac:dyDescent="0.25">
      <c r="A635" s="34">
        <v>45587</v>
      </c>
      <c r="B635" s="64">
        <v>10</v>
      </c>
      <c r="C635" s="64">
        <v>2</v>
      </c>
      <c r="D635" s="64">
        <v>10</v>
      </c>
      <c r="E635" s="42">
        <v>6.3765999999999998</v>
      </c>
      <c r="F63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6" spans="1:6" x14ac:dyDescent="0.25">
      <c r="A636" s="34">
        <v>45587</v>
      </c>
      <c r="B636" s="64">
        <v>10</v>
      </c>
      <c r="C636" s="64">
        <v>2</v>
      </c>
      <c r="D636" s="64">
        <v>11</v>
      </c>
      <c r="E636" s="42">
        <v>4.8127000000000004</v>
      </c>
      <c r="F63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7" spans="1:6" x14ac:dyDescent="0.25">
      <c r="A637" s="34">
        <v>45587</v>
      </c>
      <c r="B637" s="64">
        <v>10</v>
      </c>
      <c r="C637" s="64">
        <v>2</v>
      </c>
      <c r="D637" s="64">
        <v>12</v>
      </c>
      <c r="E637" s="42">
        <v>7.0477999999999996</v>
      </c>
      <c r="F63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8" spans="1:6" x14ac:dyDescent="0.25">
      <c r="A638" s="34">
        <v>45587</v>
      </c>
      <c r="B638" s="64">
        <v>10</v>
      </c>
      <c r="C638" s="64">
        <v>2</v>
      </c>
      <c r="D638" s="64">
        <v>13</v>
      </c>
      <c r="E638" s="42">
        <v>11.639900000000001</v>
      </c>
      <c r="F63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9" spans="1:6" x14ac:dyDescent="0.25">
      <c r="A639" s="34">
        <v>45587</v>
      </c>
      <c r="B639" s="64">
        <v>10</v>
      </c>
      <c r="C639" s="64">
        <v>2</v>
      </c>
      <c r="D639" s="64">
        <v>14</v>
      </c>
      <c r="E639" s="42">
        <v>7.6101000000000001</v>
      </c>
      <c r="F63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0" spans="1:6" x14ac:dyDescent="0.25">
      <c r="A640" s="34">
        <v>45587</v>
      </c>
      <c r="B640" s="64">
        <v>10</v>
      </c>
      <c r="C640" s="64">
        <v>2</v>
      </c>
      <c r="D640" s="64">
        <v>15</v>
      </c>
      <c r="E640" s="42">
        <v>2.9220999999999999</v>
      </c>
      <c r="F64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1" spans="1:6" x14ac:dyDescent="0.25">
      <c r="A641" s="34">
        <v>45587</v>
      </c>
      <c r="B641" s="64">
        <v>10</v>
      </c>
      <c r="C641" s="64">
        <v>2</v>
      </c>
      <c r="D641" s="64">
        <v>16</v>
      </c>
      <c r="E641" s="42">
        <v>6.3795000000000002</v>
      </c>
      <c r="F64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2" spans="1:6" x14ac:dyDescent="0.25">
      <c r="A642" s="34">
        <v>45587</v>
      </c>
      <c r="B642" s="64">
        <v>10</v>
      </c>
      <c r="C642" s="64">
        <v>2</v>
      </c>
      <c r="D642" s="64">
        <v>17</v>
      </c>
      <c r="E642" s="42">
        <v>36.480600000000003</v>
      </c>
      <c r="F64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3" spans="1:6" x14ac:dyDescent="0.25">
      <c r="A643" s="34">
        <v>45587</v>
      </c>
      <c r="B643" s="64">
        <v>10</v>
      </c>
      <c r="C643" s="64">
        <v>2</v>
      </c>
      <c r="D643" s="64">
        <v>18</v>
      </c>
      <c r="E643" s="42">
        <v>49.296399999999998</v>
      </c>
      <c r="F64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4" spans="1:6" x14ac:dyDescent="0.25">
      <c r="A644" s="34">
        <v>45587</v>
      </c>
      <c r="B644" s="64">
        <v>10</v>
      </c>
      <c r="C644" s="64">
        <v>2</v>
      </c>
      <c r="D644" s="64">
        <v>19</v>
      </c>
      <c r="E644" s="42">
        <v>34.489600000000003</v>
      </c>
      <c r="F64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5" spans="1:6" x14ac:dyDescent="0.25">
      <c r="A645" s="34">
        <v>45587</v>
      </c>
      <c r="B645" s="64">
        <v>10</v>
      </c>
      <c r="C645" s="64">
        <v>2</v>
      </c>
      <c r="D645" s="64">
        <v>20</v>
      </c>
      <c r="E645" s="42">
        <v>34.435299999999998</v>
      </c>
      <c r="F64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6" spans="1:6" x14ac:dyDescent="0.25">
      <c r="A646" s="34">
        <v>45587</v>
      </c>
      <c r="B646" s="64">
        <v>10</v>
      </c>
      <c r="C646" s="64">
        <v>2</v>
      </c>
      <c r="D646" s="64">
        <v>21</v>
      </c>
      <c r="E646" s="42">
        <v>33.0413</v>
      </c>
      <c r="F64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7" spans="1:6" x14ac:dyDescent="0.25">
      <c r="A647" s="34">
        <v>45587</v>
      </c>
      <c r="B647" s="64">
        <v>10</v>
      </c>
      <c r="C647" s="64">
        <v>2</v>
      </c>
      <c r="D647" s="64">
        <v>22</v>
      </c>
      <c r="E647" s="42">
        <v>17.815899999999999</v>
      </c>
      <c r="F64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8" spans="1:6" x14ac:dyDescent="0.25">
      <c r="A648" s="34">
        <v>45587</v>
      </c>
      <c r="B648" s="64">
        <v>10</v>
      </c>
      <c r="C648" s="64">
        <v>2</v>
      </c>
      <c r="D648" s="64">
        <v>23</v>
      </c>
      <c r="E648" s="42">
        <v>27.0167</v>
      </c>
      <c r="F64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9" spans="1:6" x14ac:dyDescent="0.25">
      <c r="A649" s="34">
        <v>45587</v>
      </c>
      <c r="B649" s="64">
        <v>10</v>
      </c>
      <c r="C649" s="64">
        <v>2</v>
      </c>
      <c r="D649" s="64">
        <v>24</v>
      </c>
      <c r="E649" s="42">
        <v>21.723199999999999</v>
      </c>
      <c r="F64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0" spans="1:6" x14ac:dyDescent="0.25">
      <c r="A650" s="34">
        <v>45588</v>
      </c>
      <c r="B650" s="64">
        <v>10</v>
      </c>
      <c r="C650" s="64">
        <v>3</v>
      </c>
      <c r="D650" s="64">
        <v>1</v>
      </c>
      <c r="E650" s="42">
        <v>9.2443000000000008</v>
      </c>
      <c r="F65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1" spans="1:6" x14ac:dyDescent="0.25">
      <c r="A651" s="34">
        <v>45588</v>
      </c>
      <c r="B651" s="64">
        <v>10</v>
      </c>
      <c r="C651" s="64">
        <v>3</v>
      </c>
      <c r="D651" s="64">
        <v>2</v>
      </c>
      <c r="E651" s="42">
        <v>12.2982</v>
      </c>
      <c r="F65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2" spans="1:6" x14ac:dyDescent="0.25">
      <c r="A652" s="34">
        <v>45588</v>
      </c>
      <c r="B652" s="64">
        <v>10</v>
      </c>
      <c r="C652" s="64">
        <v>3</v>
      </c>
      <c r="D652" s="64">
        <v>3</v>
      </c>
      <c r="E652" s="42">
        <v>8.9169999999999998</v>
      </c>
      <c r="F65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3" spans="1:6" x14ac:dyDescent="0.25">
      <c r="A653" s="34">
        <v>45588</v>
      </c>
      <c r="B653" s="64">
        <v>10</v>
      </c>
      <c r="C653" s="64">
        <v>3</v>
      </c>
      <c r="D653" s="64">
        <v>4</v>
      </c>
      <c r="E653" s="42">
        <v>9.1987000000000005</v>
      </c>
      <c r="F65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4" spans="1:6" x14ac:dyDescent="0.25">
      <c r="A654" s="34">
        <v>45588</v>
      </c>
      <c r="B654" s="64">
        <v>10</v>
      </c>
      <c r="C654" s="64">
        <v>3</v>
      </c>
      <c r="D654" s="64">
        <v>5</v>
      </c>
      <c r="E654" s="42">
        <v>8.8285999999999998</v>
      </c>
      <c r="F65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5" spans="1:6" x14ac:dyDescent="0.25">
      <c r="A655" s="34">
        <v>45588</v>
      </c>
      <c r="B655" s="64">
        <v>10</v>
      </c>
      <c r="C655" s="64">
        <v>3</v>
      </c>
      <c r="D655" s="64">
        <v>6</v>
      </c>
      <c r="E655" s="42">
        <v>15.7094</v>
      </c>
      <c r="F65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6" spans="1:6" x14ac:dyDescent="0.25">
      <c r="A656" s="34">
        <v>45588</v>
      </c>
      <c r="B656" s="64">
        <v>10</v>
      </c>
      <c r="C656" s="64">
        <v>3</v>
      </c>
      <c r="D656" s="64">
        <v>7</v>
      </c>
      <c r="E656" s="42">
        <v>22.4237</v>
      </c>
      <c r="F65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7" spans="1:6" x14ac:dyDescent="0.25">
      <c r="A657" s="34">
        <v>45588</v>
      </c>
      <c r="B657" s="64">
        <v>10</v>
      </c>
      <c r="C657" s="64">
        <v>3</v>
      </c>
      <c r="D657" s="64">
        <v>8</v>
      </c>
      <c r="E657" s="42">
        <v>17.755099999999999</v>
      </c>
      <c r="F65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8" spans="1:6" x14ac:dyDescent="0.25">
      <c r="A658" s="34">
        <v>45588</v>
      </c>
      <c r="B658" s="64">
        <v>10</v>
      </c>
      <c r="C658" s="64">
        <v>3</v>
      </c>
      <c r="D658" s="64">
        <v>9</v>
      </c>
      <c r="E658" s="42">
        <v>13.805300000000001</v>
      </c>
      <c r="F65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9" spans="1:6" x14ac:dyDescent="0.25">
      <c r="A659" s="34">
        <v>45588</v>
      </c>
      <c r="B659" s="64">
        <v>10</v>
      </c>
      <c r="C659" s="64">
        <v>3</v>
      </c>
      <c r="D659" s="64">
        <v>10</v>
      </c>
      <c r="E659" s="42">
        <v>11.479200000000001</v>
      </c>
      <c r="F65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0" spans="1:6" x14ac:dyDescent="0.25">
      <c r="A660" s="34">
        <v>45588</v>
      </c>
      <c r="B660" s="64">
        <v>10</v>
      </c>
      <c r="C660" s="64">
        <v>3</v>
      </c>
      <c r="D660" s="64">
        <v>11</v>
      </c>
      <c r="E660" s="42">
        <v>11.739699999999999</v>
      </c>
      <c r="F66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1" spans="1:6" x14ac:dyDescent="0.25">
      <c r="A661" s="34">
        <v>45588</v>
      </c>
      <c r="B661" s="64">
        <v>10</v>
      </c>
      <c r="C661" s="64">
        <v>3</v>
      </c>
      <c r="D661" s="64">
        <v>12</v>
      </c>
      <c r="E661" s="42">
        <v>12.914999999999999</v>
      </c>
      <c r="F66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2" spans="1:6" x14ac:dyDescent="0.25">
      <c r="A662" s="34">
        <v>45588</v>
      </c>
      <c r="B662" s="64">
        <v>10</v>
      </c>
      <c r="C662" s="64">
        <v>3</v>
      </c>
      <c r="D662" s="64">
        <v>13</v>
      </c>
      <c r="E662" s="42">
        <v>19.9482</v>
      </c>
      <c r="F66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3" spans="1:6" x14ac:dyDescent="0.25">
      <c r="A663" s="34">
        <v>45588</v>
      </c>
      <c r="B663" s="64">
        <v>10</v>
      </c>
      <c r="C663" s="64">
        <v>3</v>
      </c>
      <c r="D663" s="64">
        <v>14</v>
      </c>
      <c r="E663" s="42">
        <v>19.1449</v>
      </c>
      <c r="F66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4" spans="1:6" x14ac:dyDescent="0.25">
      <c r="A664" s="34">
        <v>45588</v>
      </c>
      <c r="B664" s="64">
        <v>10</v>
      </c>
      <c r="C664" s="64">
        <v>3</v>
      </c>
      <c r="D664" s="64">
        <v>15</v>
      </c>
      <c r="E664" s="42">
        <v>15.502700000000001</v>
      </c>
      <c r="F66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5" spans="1:6" x14ac:dyDescent="0.25">
      <c r="A665" s="34">
        <v>45588</v>
      </c>
      <c r="B665" s="64">
        <v>10</v>
      </c>
      <c r="C665" s="64">
        <v>3</v>
      </c>
      <c r="D665" s="64">
        <v>16</v>
      </c>
      <c r="E665" s="42">
        <v>13.2392</v>
      </c>
      <c r="F66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6" spans="1:6" x14ac:dyDescent="0.25">
      <c r="A666" s="34">
        <v>45588</v>
      </c>
      <c r="B666" s="64">
        <v>10</v>
      </c>
      <c r="C666" s="64">
        <v>3</v>
      </c>
      <c r="D666" s="64">
        <v>17</v>
      </c>
      <c r="E666" s="42">
        <v>28.7286</v>
      </c>
      <c r="F66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7" spans="1:6" x14ac:dyDescent="0.25">
      <c r="A667" s="34">
        <v>45588</v>
      </c>
      <c r="B667" s="64">
        <v>10</v>
      </c>
      <c r="C667" s="64">
        <v>3</v>
      </c>
      <c r="D667" s="64">
        <v>18</v>
      </c>
      <c r="E667" s="42">
        <v>40.246200000000002</v>
      </c>
      <c r="F66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8" spans="1:6" x14ac:dyDescent="0.25">
      <c r="A668" s="34">
        <v>45588</v>
      </c>
      <c r="B668" s="64">
        <v>10</v>
      </c>
      <c r="C668" s="64">
        <v>3</v>
      </c>
      <c r="D668" s="64">
        <v>19</v>
      </c>
      <c r="E668" s="42">
        <v>33.760199999999998</v>
      </c>
      <c r="F66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9" spans="1:6" x14ac:dyDescent="0.25">
      <c r="A669" s="34">
        <v>45588</v>
      </c>
      <c r="B669" s="64">
        <v>10</v>
      </c>
      <c r="C669" s="64">
        <v>3</v>
      </c>
      <c r="D669" s="64">
        <v>20</v>
      </c>
      <c r="E669" s="42">
        <v>31.520199999999999</v>
      </c>
      <c r="F66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0" spans="1:6" x14ac:dyDescent="0.25">
      <c r="A670" s="34">
        <v>45588</v>
      </c>
      <c r="B670" s="64">
        <v>10</v>
      </c>
      <c r="C670" s="64">
        <v>3</v>
      </c>
      <c r="D670" s="64">
        <v>21</v>
      </c>
      <c r="E670" s="42">
        <v>30.668700000000001</v>
      </c>
      <c r="F67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1" spans="1:6" x14ac:dyDescent="0.25">
      <c r="A671" s="34">
        <v>45588</v>
      </c>
      <c r="B671" s="64">
        <v>10</v>
      </c>
      <c r="C671" s="64">
        <v>3</v>
      </c>
      <c r="D671" s="64">
        <v>22</v>
      </c>
      <c r="E671" s="42">
        <v>13.7445</v>
      </c>
      <c r="F67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2" spans="1:6" x14ac:dyDescent="0.25">
      <c r="A672" s="34">
        <v>45588</v>
      </c>
      <c r="B672" s="64">
        <v>10</v>
      </c>
      <c r="C672" s="64">
        <v>3</v>
      </c>
      <c r="D672" s="64">
        <v>23</v>
      </c>
      <c r="E672" s="42">
        <v>17.4648</v>
      </c>
      <c r="F67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3" spans="1:6" x14ac:dyDescent="0.25">
      <c r="A673" s="34">
        <v>45588</v>
      </c>
      <c r="B673" s="64">
        <v>10</v>
      </c>
      <c r="C673" s="64">
        <v>3</v>
      </c>
      <c r="D673" s="64">
        <v>24</v>
      </c>
      <c r="E673" s="42">
        <v>23.0227</v>
      </c>
      <c r="F67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4" spans="1:6" x14ac:dyDescent="0.25">
      <c r="A674" s="34">
        <v>45589</v>
      </c>
      <c r="B674" s="64">
        <v>10</v>
      </c>
      <c r="C674" s="64">
        <v>4</v>
      </c>
      <c r="D674" s="64">
        <v>1</v>
      </c>
      <c r="E674" s="42">
        <v>11.630599999999999</v>
      </c>
      <c r="F67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5" spans="1:6" x14ac:dyDescent="0.25">
      <c r="A675" s="34">
        <v>45589</v>
      </c>
      <c r="B675" s="64">
        <v>10</v>
      </c>
      <c r="C675" s="64">
        <v>4</v>
      </c>
      <c r="D675" s="64">
        <v>2</v>
      </c>
      <c r="E675" s="42">
        <v>18.9252</v>
      </c>
      <c r="F67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6" spans="1:6" x14ac:dyDescent="0.25">
      <c r="A676" s="34">
        <v>45589</v>
      </c>
      <c r="B676" s="64">
        <v>10</v>
      </c>
      <c r="C676" s="64">
        <v>4</v>
      </c>
      <c r="D676" s="64">
        <v>3</v>
      </c>
      <c r="E676" s="42">
        <v>25.213899999999999</v>
      </c>
      <c r="F67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7" spans="1:6" x14ac:dyDescent="0.25">
      <c r="A677" s="34">
        <v>45589</v>
      </c>
      <c r="B677" s="64">
        <v>10</v>
      </c>
      <c r="C677" s="64">
        <v>4</v>
      </c>
      <c r="D677" s="64">
        <v>4</v>
      </c>
      <c r="E677" s="42">
        <v>10.1099</v>
      </c>
      <c r="F67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8" spans="1:6" x14ac:dyDescent="0.25">
      <c r="A678" s="34">
        <v>45589</v>
      </c>
      <c r="B678" s="64">
        <v>10</v>
      </c>
      <c r="C678" s="64">
        <v>4</v>
      </c>
      <c r="D678" s="64">
        <v>5</v>
      </c>
      <c r="E678" s="42">
        <v>14.7317</v>
      </c>
      <c r="F67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9" spans="1:6" x14ac:dyDescent="0.25">
      <c r="A679" s="34">
        <v>45589</v>
      </c>
      <c r="B679" s="64">
        <v>10</v>
      </c>
      <c r="C679" s="64">
        <v>4</v>
      </c>
      <c r="D679" s="64">
        <v>6</v>
      </c>
      <c r="E679" s="42">
        <v>21.139500000000002</v>
      </c>
      <c r="F67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0" spans="1:6" x14ac:dyDescent="0.25">
      <c r="A680" s="34">
        <v>45589</v>
      </c>
      <c r="B680" s="64">
        <v>10</v>
      </c>
      <c r="C680" s="64">
        <v>4</v>
      </c>
      <c r="D680" s="64">
        <v>7</v>
      </c>
      <c r="E680" s="42">
        <v>10.6945</v>
      </c>
      <c r="F68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1" spans="1:6" x14ac:dyDescent="0.25">
      <c r="A681" s="34">
        <v>45589</v>
      </c>
      <c r="B681" s="64">
        <v>10</v>
      </c>
      <c r="C681" s="64">
        <v>4</v>
      </c>
      <c r="D681" s="64">
        <v>8</v>
      </c>
      <c r="E681" s="42">
        <v>19.206399999999999</v>
      </c>
      <c r="F68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2" spans="1:6" x14ac:dyDescent="0.25">
      <c r="A682" s="34">
        <v>45589</v>
      </c>
      <c r="B682" s="64">
        <v>10</v>
      </c>
      <c r="C682" s="64">
        <v>4</v>
      </c>
      <c r="D682" s="64">
        <v>9</v>
      </c>
      <c r="E682" s="42">
        <v>12.285500000000001</v>
      </c>
      <c r="F68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3" spans="1:6" x14ac:dyDescent="0.25">
      <c r="A683" s="34">
        <v>45589</v>
      </c>
      <c r="B683" s="64">
        <v>10</v>
      </c>
      <c r="C683" s="64">
        <v>4</v>
      </c>
      <c r="D683" s="64">
        <v>10</v>
      </c>
      <c r="E683" s="42">
        <v>5.3034999999999997</v>
      </c>
      <c r="F68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4" spans="1:6" x14ac:dyDescent="0.25">
      <c r="A684" s="34">
        <v>45589</v>
      </c>
      <c r="B684" s="64">
        <v>10</v>
      </c>
      <c r="C684" s="64">
        <v>4</v>
      </c>
      <c r="D684" s="64">
        <v>11</v>
      </c>
      <c r="E684" s="42">
        <v>8.7324999999999999</v>
      </c>
      <c r="F68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5" spans="1:6" x14ac:dyDescent="0.25">
      <c r="A685" s="34">
        <v>45589</v>
      </c>
      <c r="B685" s="64">
        <v>10</v>
      </c>
      <c r="C685" s="64">
        <v>4</v>
      </c>
      <c r="D685" s="64">
        <v>12</v>
      </c>
      <c r="E685" s="42">
        <v>5.7922000000000002</v>
      </c>
      <c r="F68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6" spans="1:6" x14ac:dyDescent="0.25">
      <c r="A686" s="34">
        <v>45589</v>
      </c>
      <c r="B686" s="64">
        <v>10</v>
      </c>
      <c r="C686" s="64">
        <v>4</v>
      </c>
      <c r="D686" s="64">
        <v>13</v>
      </c>
      <c r="E686" s="42">
        <v>7.1414999999999997</v>
      </c>
      <c r="F68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7" spans="1:6" x14ac:dyDescent="0.25">
      <c r="A687" s="34">
        <v>45589</v>
      </c>
      <c r="B687" s="64">
        <v>10</v>
      </c>
      <c r="C687" s="64">
        <v>4</v>
      </c>
      <c r="D687" s="64">
        <v>14</v>
      </c>
      <c r="E687" s="42">
        <v>14.1873</v>
      </c>
      <c r="F68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8" spans="1:6" x14ac:dyDescent="0.25">
      <c r="A688" s="34">
        <v>45589</v>
      </c>
      <c r="B688" s="64">
        <v>10</v>
      </c>
      <c r="C688" s="64">
        <v>4</v>
      </c>
      <c r="D688" s="64">
        <v>15</v>
      </c>
      <c r="E688" s="42">
        <v>13.1218</v>
      </c>
      <c r="F68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9" spans="1:6" x14ac:dyDescent="0.25">
      <c r="A689" s="34">
        <v>45589</v>
      </c>
      <c r="B689" s="64">
        <v>10</v>
      </c>
      <c r="C689" s="64">
        <v>4</v>
      </c>
      <c r="D689" s="64">
        <v>16</v>
      </c>
      <c r="E689" s="42">
        <v>14.2348</v>
      </c>
      <c r="F68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0" spans="1:6" x14ac:dyDescent="0.25">
      <c r="A690" s="34">
        <v>45589</v>
      </c>
      <c r="B690" s="64">
        <v>10</v>
      </c>
      <c r="C690" s="64">
        <v>4</v>
      </c>
      <c r="D690" s="64">
        <v>17</v>
      </c>
      <c r="E690" s="42">
        <v>124.3492</v>
      </c>
      <c r="F69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1" spans="1:6" x14ac:dyDescent="0.25">
      <c r="A691" s="34">
        <v>45589</v>
      </c>
      <c r="B691" s="64">
        <v>10</v>
      </c>
      <c r="C691" s="64">
        <v>4</v>
      </c>
      <c r="D691" s="64">
        <v>18</v>
      </c>
      <c r="E691" s="42">
        <v>36.193300000000001</v>
      </c>
      <c r="F69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2" spans="1:6" x14ac:dyDescent="0.25">
      <c r="A692" s="34">
        <v>45589</v>
      </c>
      <c r="B692" s="64">
        <v>10</v>
      </c>
      <c r="C692" s="64">
        <v>4</v>
      </c>
      <c r="D692" s="64">
        <v>19</v>
      </c>
      <c r="E692" s="42">
        <v>36.885800000000003</v>
      </c>
      <c r="F69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3" spans="1:6" x14ac:dyDescent="0.25">
      <c r="A693" s="34">
        <v>45589</v>
      </c>
      <c r="B693" s="64">
        <v>10</v>
      </c>
      <c r="C693" s="64">
        <v>4</v>
      </c>
      <c r="D693" s="64">
        <v>20</v>
      </c>
      <c r="E693" s="42">
        <v>39.854900000000001</v>
      </c>
      <c r="F69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4" spans="1:6" x14ac:dyDescent="0.25">
      <c r="A694" s="34">
        <v>45589</v>
      </c>
      <c r="B694" s="64">
        <v>10</v>
      </c>
      <c r="C694" s="64">
        <v>4</v>
      </c>
      <c r="D694" s="64">
        <v>21</v>
      </c>
      <c r="E694" s="42">
        <v>37.422800000000002</v>
      </c>
      <c r="F69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5" spans="1:6" x14ac:dyDescent="0.25">
      <c r="A695" s="34">
        <v>45589</v>
      </c>
      <c r="B695" s="64">
        <v>10</v>
      </c>
      <c r="C695" s="64">
        <v>4</v>
      </c>
      <c r="D695" s="64">
        <v>22</v>
      </c>
      <c r="E695" s="42">
        <v>17.678000000000001</v>
      </c>
      <c r="F69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6" spans="1:6" x14ac:dyDescent="0.25">
      <c r="A696" s="34">
        <v>45589</v>
      </c>
      <c r="B696" s="64">
        <v>10</v>
      </c>
      <c r="C696" s="64">
        <v>4</v>
      </c>
      <c r="D696" s="64">
        <v>23</v>
      </c>
      <c r="E696" s="42">
        <v>34.2928</v>
      </c>
      <c r="F69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7" spans="1:6" x14ac:dyDescent="0.25">
      <c r="A697" s="34">
        <v>45589</v>
      </c>
      <c r="B697" s="64">
        <v>10</v>
      </c>
      <c r="C697" s="64">
        <v>4</v>
      </c>
      <c r="D697" s="64">
        <v>24</v>
      </c>
      <c r="E697" s="42">
        <v>14.1952</v>
      </c>
      <c r="F69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8" spans="1:6" x14ac:dyDescent="0.25">
      <c r="A698" s="34">
        <v>45590</v>
      </c>
      <c r="B698" s="64">
        <v>10</v>
      </c>
      <c r="C698" s="64">
        <v>5</v>
      </c>
      <c r="D698" s="64">
        <v>1</v>
      </c>
      <c r="E698" s="42">
        <v>25.075700000000001</v>
      </c>
      <c r="F69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9" spans="1:6" x14ac:dyDescent="0.25">
      <c r="A699" s="34">
        <v>45590</v>
      </c>
      <c r="B699" s="64">
        <v>10</v>
      </c>
      <c r="C699" s="64">
        <v>5</v>
      </c>
      <c r="D699" s="64">
        <v>2</v>
      </c>
      <c r="E699" s="42">
        <v>13.0528</v>
      </c>
      <c r="F69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0" spans="1:6" x14ac:dyDescent="0.25">
      <c r="A700" s="34">
        <v>45590</v>
      </c>
      <c r="B700" s="64">
        <v>10</v>
      </c>
      <c r="C700" s="64">
        <v>5</v>
      </c>
      <c r="D700" s="64">
        <v>3</v>
      </c>
      <c r="E700" s="42">
        <v>17.049800000000001</v>
      </c>
      <c r="F70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1" spans="1:6" x14ac:dyDescent="0.25">
      <c r="A701" s="34">
        <v>45590</v>
      </c>
      <c r="B701" s="64">
        <v>10</v>
      </c>
      <c r="C701" s="64">
        <v>5</v>
      </c>
      <c r="D701" s="64">
        <v>4</v>
      </c>
      <c r="E701" s="42">
        <v>14.1175</v>
      </c>
      <c r="F70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2" spans="1:6" x14ac:dyDescent="0.25">
      <c r="A702" s="34">
        <v>45590</v>
      </c>
      <c r="B702" s="64">
        <v>10</v>
      </c>
      <c r="C702" s="64">
        <v>5</v>
      </c>
      <c r="D702" s="64">
        <v>5</v>
      </c>
      <c r="E702" s="42">
        <v>14.001799999999999</v>
      </c>
      <c r="F70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3" spans="1:6" x14ac:dyDescent="0.25">
      <c r="A703" s="34">
        <v>45590</v>
      </c>
      <c r="B703" s="64">
        <v>10</v>
      </c>
      <c r="C703" s="64">
        <v>5</v>
      </c>
      <c r="D703" s="64">
        <v>6</v>
      </c>
      <c r="E703" s="42">
        <v>15.667999999999999</v>
      </c>
      <c r="F70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4" spans="1:6" x14ac:dyDescent="0.25">
      <c r="A704" s="34">
        <v>45590</v>
      </c>
      <c r="B704" s="64">
        <v>10</v>
      </c>
      <c r="C704" s="64">
        <v>5</v>
      </c>
      <c r="D704" s="64">
        <v>7</v>
      </c>
      <c r="E704" s="42">
        <v>13.956099999999999</v>
      </c>
      <c r="F70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5" spans="1:6" x14ac:dyDescent="0.25">
      <c r="A705" s="34">
        <v>45590</v>
      </c>
      <c r="B705" s="64">
        <v>10</v>
      </c>
      <c r="C705" s="64">
        <v>5</v>
      </c>
      <c r="D705" s="64">
        <v>8</v>
      </c>
      <c r="E705" s="42">
        <v>21.775600000000001</v>
      </c>
      <c r="F70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6" spans="1:6" x14ac:dyDescent="0.25">
      <c r="A706" s="34">
        <v>45590</v>
      </c>
      <c r="B706" s="64">
        <v>10</v>
      </c>
      <c r="C706" s="64">
        <v>5</v>
      </c>
      <c r="D706" s="64">
        <v>9</v>
      </c>
      <c r="E706" s="42">
        <v>14.8125</v>
      </c>
      <c r="F70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7" spans="1:6" x14ac:dyDescent="0.25">
      <c r="A707" s="34">
        <v>45590</v>
      </c>
      <c r="B707" s="64">
        <v>10</v>
      </c>
      <c r="C707" s="64">
        <v>5</v>
      </c>
      <c r="D707" s="64">
        <v>10</v>
      </c>
      <c r="E707" s="42">
        <v>14.3453</v>
      </c>
      <c r="F70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8" spans="1:6" x14ac:dyDescent="0.25">
      <c r="A708" s="34">
        <v>45590</v>
      </c>
      <c r="B708" s="64">
        <v>10</v>
      </c>
      <c r="C708" s="64">
        <v>5</v>
      </c>
      <c r="D708" s="64">
        <v>11</v>
      </c>
      <c r="E708" s="42">
        <v>13.757999999999999</v>
      </c>
      <c r="F70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9" spans="1:6" x14ac:dyDescent="0.25">
      <c r="A709" s="34">
        <v>45590</v>
      </c>
      <c r="B709" s="64">
        <v>10</v>
      </c>
      <c r="C709" s="64">
        <v>5</v>
      </c>
      <c r="D709" s="64">
        <v>12</v>
      </c>
      <c r="E709" s="42">
        <v>13.611800000000001</v>
      </c>
      <c r="F70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0" spans="1:6" x14ac:dyDescent="0.25">
      <c r="A710" s="34">
        <v>45590</v>
      </c>
      <c r="B710" s="64">
        <v>10</v>
      </c>
      <c r="C710" s="64">
        <v>5</v>
      </c>
      <c r="D710" s="64">
        <v>13</v>
      </c>
      <c r="E710" s="42">
        <v>14.6594</v>
      </c>
      <c r="F71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1" spans="1:6" x14ac:dyDescent="0.25">
      <c r="A711" s="34">
        <v>45590</v>
      </c>
      <c r="B711" s="64">
        <v>10</v>
      </c>
      <c r="C711" s="64">
        <v>5</v>
      </c>
      <c r="D711" s="64">
        <v>14</v>
      </c>
      <c r="E711" s="42">
        <v>13.638500000000001</v>
      </c>
      <c r="F71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2" spans="1:6" x14ac:dyDescent="0.25">
      <c r="A712" s="34">
        <v>45590</v>
      </c>
      <c r="B712" s="64">
        <v>10</v>
      </c>
      <c r="C712" s="64">
        <v>5</v>
      </c>
      <c r="D712" s="64">
        <v>15</v>
      </c>
      <c r="E712" s="42">
        <v>11.790900000000001</v>
      </c>
      <c r="F712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3" spans="1:6" x14ac:dyDescent="0.25">
      <c r="A713" s="34">
        <v>45590</v>
      </c>
      <c r="B713" s="64">
        <v>10</v>
      </c>
      <c r="C713" s="64">
        <v>5</v>
      </c>
      <c r="D713" s="64">
        <v>16</v>
      </c>
      <c r="E713" s="42">
        <v>9.8965999999999994</v>
      </c>
      <c r="F713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4" spans="1:6" x14ac:dyDescent="0.25">
      <c r="A714" s="34">
        <v>45590</v>
      </c>
      <c r="B714" s="64">
        <v>10</v>
      </c>
      <c r="C714" s="64">
        <v>5</v>
      </c>
      <c r="D714" s="64">
        <v>17</v>
      </c>
      <c r="E714" s="42">
        <v>29.798100000000002</v>
      </c>
      <c r="F714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5" spans="1:6" x14ac:dyDescent="0.25">
      <c r="A715" s="34">
        <v>45590</v>
      </c>
      <c r="B715" s="64">
        <v>10</v>
      </c>
      <c r="C715" s="64">
        <v>5</v>
      </c>
      <c r="D715" s="64">
        <v>18</v>
      </c>
      <c r="E715" s="42">
        <v>43.388599999999997</v>
      </c>
      <c r="F715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6" spans="1:6" x14ac:dyDescent="0.25">
      <c r="A716" s="34">
        <v>45590</v>
      </c>
      <c r="B716" s="64">
        <v>10</v>
      </c>
      <c r="C716" s="64">
        <v>5</v>
      </c>
      <c r="D716" s="64">
        <v>19</v>
      </c>
      <c r="E716" s="42">
        <v>34.5807</v>
      </c>
      <c r="F716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7" spans="1:6" x14ac:dyDescent="0.25">
      <c r="A717" s="34">
        <v>45590</v>
      </c>
      <c r="B717" s="64">
        <v>10</v>
      </c>
      <c r="C717" s="64">
        <v>5</v>
      </c>
      <c r="D717" s="64">
        <v>20</v>
      </c>
      <c r="E717" s="42">
        <v>29.4147</v>
      </c>
      <c r="F717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8" spans="1:6" x14ac:dyDescent="0.25">
      <c r="A718" s="34">
        <v>45590</v>
      </c>
      <c r="B718" s="64">
        <v>10</v>
      </c>
      <c r="C718" s="64">
        <v>5</v>
      </c>
      <c r="D718" s="64">
        <v>21</v>
      </c>
      <c r="E718" s="42">
        <v>20.538799999999998</v>
      </c>
      <c r="F718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9" spans="1:6" x14ac:dyDescent="0.25">
      <c r="A719" s="34">
        <v>45590</v>
      </c>
      <c r="B719" s="64">
        <v>10</v>
      </c>
      <c r="C719" s="64">
        <v>5</v>
      </c>
      <c r="D719" s="64">
        <v>22</v>
      </c>
      <c r="E719" s="42">
        <v>7.5838000000000001</v>
      </c>
      <c r="F719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0" spans="1:6" x14ac:dyDescent="0.25">
      <c r="A720" s="34">
        <v>45590</v>
      </c>
      <c r="B720" s="64">
        <v>10</v>
      </c>
      <c r="C720" s="64">
        <v>5</v>
      </c>
      <c r="D720" s="64">
        <v>23</v>
      </c>
      <c r="E720" s="42">
        <v>28.206199999999999</v>
      </c>
      <c r="F720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1" spans="1:6" x14ac:dyDescent="0.25">
      <c r="A721" s="34">
        <v>45590</v>
      </c>
      <c r="B721" s="64">
        <v>10</v>
      </c>
      <c r="C721" s="64">
        <v>5</v>
      </c>
      <c r="D721" s="64">
        <v>24</v>
      </c>
      <c r="E721" s="42">
        <v>18.089400000000001</v>
      </c>
      <c r="F721" s="64" t="str">
        <f>IF(AND(RTO__310[[#This Row],[Month]]&gt;5,RTO__310[[#This Row],[Month]]&lt;10,RTO__310[[#This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45561</v>
      </c>
      <c r="C3" s="70">
        <v>26.494299999999999</v>
      </c>
      <c r="D3" s="70">
        <v>25.880500000000001</v>
      </c>
      <c r="E3" s="70">
        <v>24.353000000000002</v>
      </c>
      <c r="F3" s="70">
        <v>24.943999999999999</v>
      </c>
      <c r="G3" s="70">
        <v>25.820599999999999</v>
      </c>
      <c r="H3" s="70">
        <v>27.043199999999999</v>
      </c>
      <c r="I3" s="70">
        <v>30.552499999999998</v>
      </c>
      <c r="J3" s="70">
        <v>28.235499999999998</v>
      </c>
      <c r="K3" s="70">
        <v>18.944099999999999</v>
      </c>
      <c r="L3" s="70">
        <v>21.043800000000001</v>
      </c>
      <c r="M3" s="70">
        <v>23.482600000000001</v>
      </c>
      <c r="N3" s="70">
        <v>22.500399999999999</v>
      </c>
      <c r="O3" s="70">
        <v>22.639399999999998</v>
      </c>
      <c r="P3" s="70">
        <v>23.71</v>
      </c>
      <c r="Q3" s="70">
        <v>28.029</v>
      </c>
      <c r="R3" s="70">
        <v>34.777299999999997</v>
      </c>
      <c r="S3" s="70">
        <v>29.553999999999998</v>
      </c>
      <c r="T3" s="70">
        <v>70.729900000000001</v>
      </c>
      <c r="U3" s="70">
        <v>44.036200000000001</v>
      </c>
      <c r="V3" s="70">
        <v>36.410899999999998</v>
      </c>
      <c r="W3" s="70">
        <v>32.017000000000003</v>
      </c>
      <c r="X3" s="70">
        <v>29.1264</v>
      </c>
      <c r="Y3" s="70">
        <v>28.740600000000001</v>
      </c>
      <c r="Z3" s="70">
        <v>28.028400000000001</v>
      </c>
    </row>
    <row r="4" spans="1:29" x14ac:dyDescent="0.25">
      <c r="A4" s="69"/>
      <c r="B4" s="61">
        <v>45562</v>
      </c>
      <c r="C4" s="70">
        <v>30.578499999999998</v>
      </c>
      <c r="D4" s="70">
        <v>29.253</v>
      </c>
      <c r="E4" s="70">
        <v>26.8566</v>
      </c>
      <c r="F4" s="70">
        <v>28.495899999999999</v>
      </c>
      <c r="G4" s="70">
        <v>28.139299999999999</v>
      </c>
      <c r="H4" s="70">
        <v>30.994599999999998</v>
      </c>
      <c r="I4" s="70">
        <v>32.667099999999998</v>
      </c>
      <c r="J4" s="70">
        <v>24.617799999999999</v>
      </c>
      <c r="K4" s="70">
        <v>23.581299999999999</v>
      </c>
      <c r="L4" s="70">
        <v>25.036999999999999</v>
      </c>
      <c r="M4" s="70">
        <v>24.5031</v>
      </c>
      <c r="N4" s="70">
        <v>27.570399999999999</v>
      </c>
      <c r="O4" s="70">
        <v>31.401800000000001</v>
      </c>
      <c r="P4" s="70">
        <v>31.2075</v>
      </c>
      <c r="Q4" s="70">
        <v>38.315399999999997</v>
      </c>
      <c r="R4" s="70">
        <v>37.794800000000002</v>
      </c>
      <c r="S4" s="70">
        <v>42.714199999999998</v>
      </c>
      <c r="T4" s="70">
        <v>61.316400000000002</v>
      </c>
      <c r="U4" s="70">
        <v>40.093299999999999</v>
      </c>
      <c r="V4" s="70">
        <v>35.7273</v>
      </c>
      <c r="W4" s="70">
        <v>32.484000000000002</v>
      </c>
      <c r="X4" s="70">
        <v>31.9953</v>
      </c>
      <c r="Y4" s="70">
        <v>37.087299999999999</v>
      </c>
      <c r="Z4" s="70">
        <v>33.870399999999997</v>
      </c>
    </row>
    <row r="5" spans="1:29" x14ac:dyDescent="0.25">
      <c r="A5" s="69"/>
      <c r="B5" s="61">
        <v>45563</v>
      </c>
      <c r="C5" s="70">
        <v>31.8003</v>
      </c>
      <c r="D5" s="70">
        <v>34.150700000000001</v>
      </c>
      <c r="E5" s="70">
        <v>31.051400000000001</v>
      </c>
      <c r="F5" s="70">
        <v>28.993500000000001</v>
      </c>
      <c r="G5" s="70">
        <v>29.782399999999999</v>
      </c>
      <c r="H5" s="70">
        <v>30.2639</v>
      </c>
      <c r="I5" s="70">
        <v>26.3247</v>
      </c>
      <c r="J5" s="70">
        <v>22.321000000000002</v>
      </c>
      <c r="K5" s="70">
        <v>22.037400000000002</v>
      </c>
      <c r="L5" s="70">
        <v>21.1038</v>
      </c>
      <c r="M5" s="70">
        <v>20.383500000000002</v>
      </c>
      <c r="N5" s="70">
        <v>19.910399999999999</v>
      </c>
      <c r="O5" s="70">
        <v>21.543299999999999</v>
      </c>
      <c r="P5" s="70">
        <v>22.188800000000001</v>
      </c>
      <c r="Q5" s="70">
        <v>21.710100000000001</v>
      </c>
      <c r="R5" s="70">
        <v>27.6372</v>
      </c>
      <c r="S5" s="70">
        <v>41.980200000000004</v>
      </c>
      <c r="T5" s="70">
        <v>61.782600000000002</v>
      </c>
      <c r="U5" s="70">
        <v>45.872700000000002</v>
      </c>
      <c r="V5" s="70">
        <v>41.259799999999998</v>
      </c>
      <c r="W5" s="70">
        <v>33.446399999999997</v>
      </c>
      <c r="X5" s="70">
        <v>30.797599999999999</v>
      </c>
      <c r="Y5" s="70">
        <v>35.485900000000001</v>
      </c>
      <c r="Z5" s="70">
        <v>31.205500000000001</v>
      </c>
    </row>
    <row r="6" spans="1:29" x14ac:dyDescent="0.25">
      <c r="A6" s="69"/>
      <c r="B6" s="61">
        <v>45564</v>
      </c>
      <c r="C6" s="70">
        <v>28.861000000000001</v>
      </c>
      <c r="D6" s="70">
        <v>27.111499999999999</v>
      </c>
      <c r="E6" s="70">
        <v>25.7545</v>
      </c>
      <c r="F6" s="70">
        <v>14.2818</v>
      </c>
      <c r="G6" s="70">
        <v>3.161</v>
      </c>
      <c r="H6" s="70">
        <v>3.1131000000000002</v>
      </c>
      <c r="I6" s="70">
        <v>3.1783000000000001</v>
      </c>
      <c r="J6" s="70">
        <v>16.8399</v>
      </c>
      <c r="K6" s="70">
        <v>15.720800000000001</v>
      </c>
      <c r="L6" s="70">
        <v>4.3666</v>
      </c>
      <c r="M6" s="70">
        <v>2.2292999999999998</v>
      </c>
      <c r="N6" s="70">
        <v>-0.24279999999999999</v>
      </c>
      <c r="O6" s="70">
        <v>11.3315</v>
      </c>
      <c r="P6" s="70">
        <v>10.603300000000001</v>
      </c>
      <c r="Q6" s="70">
        <v>14.432700000000001</v>
      </c>
      <c r="R6" s="70">
        <v>20.008900000000001</v>
      </c>
      <c r="S6" s="70">
        <v>30.2058</v>
      </c>
      <c r="T6" s="70">
        <v>52.548299999999998</v>
      </c>
      <c r="U6" s="70">
        <v>39.779200000000003</v>
      </c>
      <c r="V6" s="70">
        <v>12.2713</v>
      </c>
      <c r="W6" s="70">
        <v>27.525700000000001</v>
      </c>
      <c r="X6" s="70">
        <v>14.268000000000001</v>
      </c>
      <c r="Y6" s="70">
        <v>30.3993</v>
      </c>
      <c r="Z6" s="70">
        <v>24.946400000000001</v>
      </c>
    </row>
    <row r="7" spans="1:29" x14ac:dyDescent="0.25">
      <c r="A7" s="69"/>
      <c r="B7" s="61">
        <v>45565</v>
      </c>
      <c r="C7" s="70">
        <v>25.902799999999999</v>
      </c>
      <c r="D7" s="70">
        <v>22.854099999999999</v>
      </c>
      <c r="E7" s="70">
        <v>20.635100000000001</v>
      </c>
      <c r="F7" s="70">
        <v>20.718299999999999</v>
      </c>
      <c r="G7" s="70">
        <v>22.016100000000002</v>
      </c>
      <c r="H7" s="70">
        <v>30.815000000000001</v>
      </c>
      <c r="I7" s="70">
        <v>13.693199999999999</v>
      </c>
      <c r="J7" s="70">
        <v>11.2399</v>
      </c>
      <c r="K7" s="70">
        <v>2.5988000000000002</v>
      </c>
      <c r="L7" s="70">
        <v>9.1069999999999993</v>
      </c>
      <c r="M7" s="70">
        <v>18.9954</v>
      </c>
      <c r="N7" s="70">
        <v>29.179200000000002</v>
      </c>
      <c r="O7" s="70">
        <v>18.759799999999998</v>
      </c>
      <c r="P7" s="70">
        <v>22.460999999999999</v>
      </c>
      <c r="Q7" s="70">
        <v>23.522200000000002</v>
      </c>
      <c r="R7" s="70">
        <v>26.477799999999998</v>
      </c>
      <c r="S7" s="70">
        <v>17.5379</v>
      </c>
      <c r="T7" s="70">
        <v>14.8362</v>
      </c>
      <c r="U7" s="70">
        <v>5.3779000000000003</v>
      </c>
      <c r="V7" s="70">
        <v>12.55</v>
      </c>
      <c r="W7" s="70">
        <v>38.178199999999997</v>
      </c>
      <c r="X7" s="70">
        <v>7.5236999999999998</v>
      </c>
      <c r="Y7" s="70">
        <v>35.026499999999999</v>
      </c>
      <c r="Z7" s="70">
        <v>4.9375999999999998</v>
      </c>
    </row>
    <row r="8" spans="1:29" x14ac:dyDescent="0.25">
      <c r="A8" s="69"/>
      <c r="B8" s="61">
        <v>45566</v>
      </c>
      <c r="C8" s="70">
        <v>34.610900000000001</v>
      </c>
      <c r="D8" s="70">
        <v>30.4086</v>
      </c>
      <c r="E8" s="70">
        <v>2.5777000000000001</v>
      </c>
      <c r="F8" s="70">
        <v>0.72899999999999998</v>
      </c>
      <c r="G8" s="70">
        <v>21.139700000000001</v>
      </c>
      <c r="H8" s="70">
        <v>27.807400000000001</v>
      </c>
      <c r="I8" s="70">
        <v>34.163499999999999</v>
      </c>
      <c r="J8" s="70">
        <v>25.027200000000001</v>
      </c>
      <c r="K8" s="70">
        <v>16.970600000000001</v>
      </c>
      <c r="L8" s="70">
        <v>24.755199999999999</v>
      </c>
      <c r="M8" s="70">
        <v>24.707000000000001</v>
      </c>
      <c r="N8" s="70">
        <v>29.428999999999998</v>
      </c>
      <c r="O8" s="70">
        <v>28.008700000000001</v>
      </c>
      <c r="P8" s="70">
        <v>30.009699999999999</v>
      </c>
      <c r="Q8" s="70">
        <v>30.197299999999998</v>
      </c>
      <c r="R8" s="70">
        <v>32.935000000000002</v>
      </c>
      <c r="S8" s="70">
        <v>31.0549</v>
      </c>
      <c r="T8" s="70">
        <v>87.111400000000003</v>
      </c>
      <c r="U8" s="70">
        <v>54.823</v>
      </c>
      <c r="V8" s="70">
        <v>9.3870000000000005</v>
      </c>
      <c r="W8" s="70">
        <v>21.920999999999999</v>
      </c>
      <c r="X8" s="70">
        <v>7.5</v>
      </c>
      <c r="Y8" s="70">
        <v>37.926299999999998</v>
      </c>
      <c r="Z8" s="70">
        <v>8.7060999999999993</v>
      </c>
    </row>
    <row r="9" spans="1:29" x14ac:dyDescent="0.25">
      <c r="A9" s="69"/>
      <c r="B9" s="61">
        <v>45567</v>
      </c>
      <c r="C9" s="70">
        <v>8.8414999999999999</v>
      </c>
      <c r="D9" s="70">
        <v>31.302700000000002</v>
      </c>
      <c r="E9" s="70">
        <v>25.7881</v>
      </c>
      <c r="F9" s="70">
        <v>29.923200000000001</v>
      </c>
      <c r="G9" s="70">
        <v>27.001799999999999</v>
      </c>
      <c r="H9" s="70">
        <v>24.383500000000002</v>
      </c>
      <c r="I9" s="70">
        <v>32.551099999999998</v>
      </c>
      <c r="J9" s="70">
        <v>25.1053</v>
      </c>
      <c r="K9" s="70">
        <v>15.241099999999999</v>
      </c>
      <c r="L9" s="70">
        <v>24.211300000000001</v>
      </c>
      <c r="M9" s="70">
        <v>28.7531</v>
      </c>
      <c r="N9" s="70">
        <v>29.894600000000001</v>
      </c>
      <c r="O9" s="70">
        <v>29.1023</v>
      </c>
      <c r="P9" s="70">
        <v>32.385800000000003</v>
      </c>
      <c r="Q9" s="70">
        <v>22.797799999999999</v>
      </c>
      <c r="R9" s="70">
        <v>28.291</v>
      </c>
      <c r="S9" s="70">
        <v>46.7545</v>
      </c>
      <c r="T9" s="70">
        <v>77.617500000000007</v>
      </c>
      <c r="U9" s="70">
        <v>68.543099999999995</v>
      </c>
      <c r="V9" s="70">
        <v>19.808700000000002</v>
      </c>
      <c r="W9" s="70">
        <v>20.195900000000002</v>
      </c>
      <c r="X9" s="70">
        <v>10.358599999999999</v>
      </c>
      <c r="Y9" s="70">
        <v>36.530299999999997</v>
      </c>
      <c r="Z9" s="70">
        <v>32.153599999999997</v>
      </c>
    </row>
    <row r="10" spans="1:29" x14ac:dyDescent="0.25">
      <c r="A10" s="69"/>
      <c r="B10" s="61">
        <v>45568</v>
      </c>
      <c r="C10" s="70">
        <v>27.784700000000001</v>
      </c>
      <c r="D10" s="70">
        <v>33.893999999999998</v>
      </c>
      <c r="E10" s="70">
        <v>19.9404</v>
      </c>
      <c r="F10" s="70">
        <v>11.443899999999999</v>
      </c>
      <c r="G10" s="70">
        <v>25.168800000000001</v>
      </c>
      <c r="H10" s="70">
        <v>26.313800000000001</v>
      </c>
      <c r="I10" s="70">
        <v>9.5762</v>
      </c>
      <c r="J10" s="70">
        <v>-16.0458</v>
      </c>
      <c r="K10" s="70">
        <v>3.1017000000000001</v>
      </c>
      <c r="L10" s="70">
        <v>11.3893</v>
      </c>
      <c r="M10" s="70">
        <v>17.7378</v>
      </c>
      <c r="N10" s="70">
        <v>21.745999999999999</v>
      </c>
      <c r="O10" s="70">
        <v>31.332999999999998</v>
      </c>
      <c r="P10" s="70">
        <v>28.7638</v>
      </c>
      <c r="Q10" s="70">
        <v>31.686699999999998</v>
      </c>
      <c r="R10" s="70">
        <v>29.8567</v>
      </c>
      <c r="S10" s="70">
        <v>44.574599999999997</v>
      </c>
      <c r="T10" s="70">
        <v>145.4615</v>
      </c>
      <c r="U10" s="70">
        <v>72.4011</v>
      </c>
      <c r="V10" s="70">
        <v>15.6808</v>
      </c>
      <c r="W10" s="70">
        <v>15.325699999999999</v>
      </c>
      <c r="X10" s="70">
        <v>14.8596</v>
      </c>
      <c r="Y10" s="70">
        <v>27.624500000000001</v>
      </c>
      <c r="Z10" s="70">
        <v>37.282299999999999</v>
      </c>
    </row>
    <row r="11" spans="1:29" x14ac:dyDescent="0.25">
      <c r="A11" s="69"/>
      <c r="B11" s="61">
        <v>45569</v>
      </c>
      <c r="C11" s="70">
        <v>28.665199999999999</v>
      </c>
      <c r="D11" s="70">
        <v>29.1983</v>
      </c>
      <c r="E11" s="70">
        <v>26.651599999999998</v>
      </c>
      <c r="F11" s="70">
        <v>26.805800000000001</v>
      </c>
      <c r="G11" s="70">
        <v>32.553600000000003</v>
      </c>
      <c r="H11" s="70">
        <v>31.799399999999999</v>
      </c>
      <c r="I11" s="70">
        <v>28.848700000000001</v>
      </c>
      <c r="J11" s="70">
        <v>18.933199999999999</v>
      </c>
      <c r="K11" s="70">
        <v>20.417100000000001</v>
      </c>
      <c r="L11" s="70">
        <v>25.485700000000001</v>
      </c>
      <c r="M11" s="70">
        <v>32.706200000000003</v>
      </c>
      <c r="N11" s="70">
        <v>31.717600000000001</v>
      </c>
      <c r="O11" s="70">
        <v>29.1129</v>
      </c>
      <c r="P11" s="70">
        <v>31.4682</v>
      </c>
      <c r="Q11" s="70">
        <v>32.9465</v>
      </c>
      <c r="R11" s="70">
        <v>34.682000000000002</v>
      </c>
      <c r="S11" s="70">
        <v>44.22</v>
      </c>
      <c r="T11" s="70">
        <v>47.740099999999998</v>
      </c>
      <c r="U11" s="70">
        <v>39.250599999999999</v>
      </c>
      <c r="V11" s="70">
        <v>34.636299999999999</v>
      </c>
      <c r="W11" s="70">
        <v>36.053899999999999</v>
      </c>
      <c r="X11" s="70">
        <v>34.231999999999999</v>
      </c>
      <c r="Y11" s="70">
        <v>-7.6050000000000004</v>
      </c>
      <c r="Z11" s="70">
        <v>11.2719</v>
      </c>
    </row>
    <row r="12" spans="1:29" x14ac:dyDescent="0.25">
      <c r="A12" s="69"/>
      <c r="B12" s="61">
        <v>45570</v>
      </c>
      <c r="C12" s="70">
        <v>11.2826</v>
      </c>
      <c r="D12" s="70">
        <v>11.183400000000001</v>
      </c>
      <c r="E12" s="70">
        <v>11.1152</v>
      </c>
      <c r="F12" s="70">
        <v>10.9115</v>
      </c>
      <c r="G12" s="70">
        <v>10.6134</v>
      </c>
      <c r="H12" s="70">
        <v>11.1981</v>
      </c>
      <c r="I12" s="70">
        <v>10.9338</v>
      </c>
      <c r="J12" s="70">
        <v>-0.35599999999999998</v>
      </c>
      <c r="K12" s="70">
        <v>23.200399999999998</v>
      </c>
      <c r="L12" s="70">
        <v>25.079699999999999</v>
      </c>
      <c r="M12" s="70">
        <v>22.4848</v>
      </c>
      <c r="N12" s="70">
        <v>31.133600000000001</v>
      </c>
      <c r="O12" s="70">
        <v>27.758199999999999</v>
      </c>
      <c r="P12" s="70">
        <v>31.1066</v>
      </c>
      <c r="Q12" s="70">
        <v>32.507199999999997</v>
      </c>
      <c r="R12" s="70">
        <v>32.030500000000004</v>
      </c>
      <c r="S12" s="70">
        <v>34.058199999999999</v>
      </c>
      <c r="T12" s="70">
        <v>69.101500000000001</v>
      </c>
      <c r="U12" s="70">
        <v>40.023299999999999</v>
      </c>
      <c r="V12" s="70">
        <v>30.708600000000001</v>
      </c>
      <c r="W12" s="70">
        <v>33.292000000000002</v>
      </c>
      <c r="X12" s="70">
        <v>6.1166999999999998</v>
      </c>
      <c r="Y12" s="70">
        <v>-3.9605999999999999</v>
      </c>
      <c r="Z12" s="70">
        <v>4.8596000000000004</v>
      </c>
    </row>
    <row r="13" spans="1:29" x14ac:dyDescent="0.25">
      <c r="A13" s="69"/>
      <c r="B13" s="61">
        <v>45571</v>
      </c>
      <c r="C13" s="70">
        <v>2.5217999999999998</v>
      </c>
      <c r="D13" s="70">
        <v>3.9089</v>
      </c>
      <c r="E13" s="70">
        <v>8.0874000000000006</v>
      </c>
      <c r="F13" s="70">
        <v>8.4367000000000001</v>
      </c>
      <c r="G13" s="70">
        <v>8.5350000000000001</v>
      </c>
      <c r="H13" s="70">
        <v>7.8658999999999999</v>
      </c>
      <c r="I13" s="70">
        <v>7.9012000000000002</v>
      </c>
      <c r="J13" s="70">
        <v>14.0525</v>
      </c>
      <c r="K13" s="70">
        <v>21.291799999999999</v>
      </c>
      <c r="L13" s="70">
        <v>20.576499999999999</v>
      </c>
      <c r="M13" s="70">
        <v>13.073700000000001</v>
      </c>
      <c r="N13" s="70">
        <v>21.8032</v>
      </c>
      <c r="O13" s="70">
        <v>23.942900000000002</v>
      </c>
      <c r="P13" s="70">
        <v>26.034800000000001</v>
      </c>
      <c r="Q13" s="70">
        <v>32.033099999999997</v>
      </c>
      <c r="R13" s="70">
        <v>38.5503</v>
      </c>
      <c r="S13" s="70">
        <v>49.0764</v>
      </c>
      <c r="T13" s="70">
        <v>168.11850000000001</v>
      </c>
      <c r="U13" s="70">
        <v>52.846800000000002</v>
      </c>
      <c r="V13" s="70">
        <v>37.286000000000001</v>
      </c>
      <c r="W13" s="70">
        <v>49.801900000000003</v>
      </c>
      <c r="X13" s="70">
        <v>42.597299999999997</v>
      </c>
      <c r="Y13" s="70">
        <v>47.629399999999997</v>
      </c>
      <c r="Z13" s="70">
        <v>33.282899999999998</v>
      </c>
    </row>
    <row r="14" spans="1:29" x14ac:dyDescent="0.25">
      <c r="A14" s="69"/>
      <c r="B14" s="61">
        <v>45572</v>
      </c>
      <c r="C14" s="70">
        <v>30.047000000000001</v>
      </c>
      <c r="D14" s="70">
        <v>32.6265</v>
      </c>
      <c r="E14" s="70">
        <v>28.496200000000002</v>
      </c>
      <c r="F14" s="70">
        <v>37.915100000000002</v>
      </c>
      <c r="G14" s="70">
        <v>36.822699999999998</v>
      </c>
      <c r="H14" s="70">
        <v>31.981100000000001</v>
      </c>
      <c r="I14" s="70">
        <v>30.018699999999999</v>
      </c>
      <c r="J14" s="70">
        <v>18.4602</v>
      </c>
      <c r="K14" s="70">
        <v>21.9255</v>
      </c>
      <c r="L14" s="70">
        <v>32.401400000000002</v>
      </c>
      <c r="M14" s="70">
        <v>32.658200000000001</v>
      </c>
      <c r="N14" s="70">
        <v>41.044499999999999</v>
      </c>
      <c r="O14" s="70">
        <v>39.617400000000004</v>
      </c>
      <c r="P14" s="70">
        <v>38.473599999999998</v>
      </c>
      <c r="Q14" s="70">
        <v>41.933300000000003</v>
      </c>
      <c r="R14" s="70">
        <v>50.721200000000003</v>
      </c>
      <c r="S14" s="70">
        <v>91.440299999999993</v>
      </c>
      <c r="T14" s="70">
        <v>232.93299999999999</v>
      </c>
      <c r="U14" s="70">
        <v>104.6648</v>
      </c>
      <c r="V14" s="70">
        <v>27.5334</v>
      </c>
      <c r="W14" s="70">
        <v>54.133800000000001</v>
      </c>
      <c r="X14" s="70">
        <v>46.071199999999997</v>
      </c>
      <c r="Y14" s="70">
        <v>42.903199999999998</v>
      </c>
      <c r="Z14" s="70">
        <v>28.278199999999998</v>
      </c>
    </row>
    <row r="15" spans="1:29" x14ac:dyDescent="0.25">
      <c r="A15" s="69"/>
      <c r="B15" s="61">
        <v>45573</v>
      </c>
      <c r="C15" s="70">
        <v>15.0692</v>
      </c>
      <c r="D15" s="70">
        <v>25.6174</v>
      </c>
      <c r="E15" s="70">
        <v>15.635</v>
      </c>
      <c r="F15" s="70">
        <v>12.145200000000001</v>
      </c>
      <c r="G15" s="70">
        <v>11.9092</v>
      </c>
      <c r="H15" s="70">
        <v>12.868</v>
      </c>
      <c r="I15" s="70">
        <v>18.092600000000001</v>
      </c>
      <c r="J15" s="70">
        <v>-1.1879</v>
      </c>
      <c r="K15" s="70">
        <v>9.9761000000000006</v>
      </c>
      <c r="L15" s="70">
        <v>6.8681999999999999</v>
      </c>
      <c r="M15" s="70">
        <v>5.2164999999999999</v>
      </c>
      <c r="N15" s="70">
        <v>33.713900000000002</v>
      </c>
      <c r="O15" s="70">
        <v>39.9221</v>
      </c>
      <c r="P15" s="70">
        <v>45.472799999999999</v>
      </c>
      <c r="Q15" s="70">
        <v>51.130699999999997</v>
      </c>
      <c r="R15" s="70">
        <v>59.631300000000003</v>
      </c>
      <c r="S15" s="70">
        <v>49.250100000000003</v>
      </c>
      <c r="T15" s="70">
        <v>117.0398</v>
      </c>
      <c r="U15" s="70">
        <v>23.100899999999999</v>
      </c>
      <c r="V15" s="70">
        <v>10.7502</v>
      </c>
      <c r="W15" s="70">
        <v>9.9197000000000006</v>
      </c>
      <c r="X15" s="70">
        <v>8.0104000000000006</v>
      </c>
      <c r="Y15" s="70">
        <v>7.5701000000000001</v>
      </c>
      <c r="Z15" s="70">
        <v>4.6401000000000003</v>
      </c>
    </row>
    <row r="16" spans="1:29" x14ac:dyDescent="0.25">
      <c r="A16" s="69"/>
      <c r="B16" s="61">
        <v>45574</v>
      </c>
      <c r="C16" s="70">
        <v>5.2377000000000002</v>
      </c>
      <c r="D16" s="70">
        <v>5.6660000000000004</v>
      </c>
      <c r="E16" s="70">
        <v>3.7917999999999998</v>
      </c>
      <c r="F16" s="70">
        <v>4.9809999999999999</v>
      </c>
      <c r="G16" s="70">
        <v>5.9001999999999999</v>
      </c>
      <c r="H16" s="70">
        <v>7.4852999999999996</v>
      </c>
      <c r="I16" s="70">
        <v>3.7395999999999998</v>
      </c>
      <c r="J16" s="70">
        <v>-1.6337999999999999</v>
      </c>
      <c r="K16" s="70">
        <v>11.4411</v>
      </c>
      <c r="L16" s="70">
        <v>11.7277</v>
      </c>
      <c r="M16" s="70">
        <v>29.064299999999999</v>
      </c>
      <c r="N16" s="70">
        <v>28.8645</v>
      </c>
      <c r="O16" s="70">
        <v>34.138199999999998</v>
      </c>
      <c r="P16" s="70">
        <v>32.460999999999999</v>
      </c>
      <c r="Q16" s="70">
        <v>27.795300000000001</v>
      </c>
      <c r="R16" s="70">
        <v>34.825299999999999</v>
      </c>
      <c r="S16" s="70">
        <v>39.384</v>
      </c>
      <c r="T16" s="70">
        <v>55.756100000000004</v>
      </c>
      <c r="U16" s="70">
        <v>19.923400000000001</v>
      </c>
      <c r="V16" s="70">
        <v>13.837400000000001</v>
      </c>
      <c r="W16" s="70">
        <v>4.2458</v>
      </c>
      <c r="X16" s="70">
        <v>3.1859000000000002</v>
      </c>
      <c r="Y16" s="70">
        <v>-0.15490000000000001</v>
      </c>
      <c r="Z16" s="70">
        <v>-4.1600999999999999</v>
      </c>
    </row>
    <row r="17" spans="1:26" x14ac:dyDescent="0.25">
      <c r="A17" s="69"/>
      <c r="B17" s="61">
        <v>45575</v>
      </c>
      <c r="C17" s="70">
        <v>-17.5413</v>
      </c>
      <c r="D17" s="70">
        <v>-6.7423000000000002</v>
      </c>
      <c r="E17" s="70">
        <v>-3.0449999999999999</v>
      </c>
      <c r="F17" s="70">
        <v>-3.1474000000000002</v>
      </c>
      <c r="G17" s="70">
        <v>-4.3113999999999999</v>
      </c>
      <c r="H17" s="70">
        <v>-3.5293999999999999</v>
      </c>
      <c r="I17" s="70">
        <v>-4.9391999999999996</v>
      </c>
      <c r="J17" s="70">
        <v>0.79079999999999995</v>
      </c>
      <c r="K17" s="70">
        <v>15.559100000000001</v>
      </c>
      <c r="L17" s="70">
        <v>20.254300000000001</v>
      </c>
      <c r="M17" s="70">
        <v>20.410900000000002</v>
      </c>
      <c r="N17" s="70">
        <v>32.691499999999998</v>
      </c>
      <c r="O17" s="70">
        <v>36.5501</v>
      </c>
      <c r="P17" s="70">
        <v>35.589300000000001</v>
      </c>
      <c r="Q17" s="70">
        <v>37.463900000000002</v>
      </c>
      <c r="R17" s="70">
        <v>33.852400000000003</v>
      </c>
      <c r="S17" s="70">
        <v>50.919800000000002</v>
      </c>
      <c r="T17" s="70">
        <v>53.683900000000001</v>
      </c>
      <c r="U17" s="70">
        <v>26.7498</v>
      </c>
      <c r="V17" s="70">
        <v>12.2067</v>
      </c>
      <c r="W17" s="70">
        <v>11.403600000000001</v>
      </c>
      <c r="X17" s="70">
        <v>1.0757000000000001</v>
      </c>
      <c r="Y17" s="70">
        <v>-4.5782999999999996</v>
      </c>
      <c r="Z17" s="70">
        <v>-4.3487</v>
      </c>
    </row>
    <row r="18" spans="1:26" x14ac:dyDescent="0.25">
      <c r="A18" s="69"/>
      <c r="B18" s="61">
        <v>45576</v>
      </c>
      <c r="C18" s="70">
        <v>-3.3799000000000001</v>
      </c>
      <c r="D18" s="70">
        <v>-2.9182000000000001</v>
      </c>
      <c r="E18" s="70">
        <v>-1.0529999999999999</v>
      </c>
      <c r="F18" s="70">
        <v>-1.1548</v>
      </c>
      <c r="G18" s="70">
        <v>-3.2132999999999998</v>
      </c>
      <c r="H18" s="70">
        <v>-2.4990999999999999</v>
      </c>
      <c r="I18" s="70">
        <v>1.1005</v>
      </c>
      <c r="J18" s="70">
        <v>4.7621000000000002</v>
      </c>
      <c r="K18" s="70">
        <v>2.4836</v>
      </c>
      <c r="L18" s="70">
        <v>8.3552</v>
      </c>
      <c r="M18" s="70">
        <v>24.996600000000001</v>
      </c>
      <c r="N18" s="70">
        <v>32.6492</v>
      </c>
      <c r="O18" s="70">
        <v>42.0595</v>
      </c>
      <c r="P18" s="70">
        <v>38.518900000000002</v>
      </c>
      <c r="Q18" s="70">
        <v>37.569000000000003</v>
      </c>
      <c r="R18" s="70">
        <v>44.625799999999998</v>
      </c>
      <c r="S18" s="70">
        <v>55.961300000000001</v>
      </c>
      <c r="T18" s="70">
        <v>57.869100000000003</v>
      </c>
      <c r="U18" s="70">
        <v>44.749299999999998</v>
      </c>
      <c r="V18" s="70">
        <v>10.720599999999999</v>
      </c>
      <c r="W18" s="70">
        <v>6.0595999999999997</v>
      </c>
      <c r="X18" s="70">
        <v>2.7157</v>
      </c>
      <c r="Y18" s="70">
        <v>-14.4009</v>
      </c>
      <c r="Z18" s="70">
        <v>-4.6978999999999997</v>
      </c>
    </row>
    <row r="19" spans="1:26" x14ac:dyDescent="0.25">
      <c r="A19" s="69"/>
      <c r="B19" s="61">
        <v>45577</v>
      </c>
      <c r="C19" s="70">
        <v>-2.0969000000000002</v>
      </c>
      <c r="D19" s="70">
        <v>1.3391</v>
      </c>
      <c r="E19" s="70">
        <v>2.4702999999999999</v>
      </c>
      <c r="F19" s="70">
        <v>3.5019999999999998</v>
      </c>
      <c r="G19" s="70">
        <v>3.2023999999999999</v>
      </c>
      <c r="H19" s="70">
        <v>1.4258999999999999</v>
      </c>
      <c r="I19" s="70">
        <v>10.0067</v>
      </c>
      <c r="J19" s="70">
        <v>0.2747</v>
      </c>
      <c r="K19" s="70">
        <v>10.0465</v>
      </c>
      <c r="L19" s="70">
        <v>10.216200000000001</v>
      </c>
      <c r="M19" s="70">
        <v>13.2951</v>
      </c>
      <c r="N19" s="70">
        <v>18.832799999999999</v>
      </c>
      <c r="O19" s="70">
        <v>22.3371</v>
      </c>
      <c r="P19" s="70">
        <v>24.902699999999999</v>
      </c>
      <c r="Q19" s="70">
        <v>23.725899999999999</v>
      </c>
      <c r="R19" s="70">
        <v>27.514800000000001</v>
      </c>
      <c r="S19" s="70">
        <v>43.844299999999997</v>
      </c>
      <c r="T19" s="70">
        <v>58.4056</v>
      </c>
      <c r="U19" s="70">
        <v>45.679699999999997</v>
      </c>
      <c r="V19" s="70">
        <v>44.474600000000002</v>
      </c>
      <c r="W19" s="70">
        <v>31.577500000000001</v>
      </c>
      <c r="X19" s="70">
        <v>5.2679</v>
      </c>
      <c r="Y19" s="70">
        <v>-3.9737</v>
      </c>
      <c r="Z19" s="70">
        <v>-2.8967999999999998</v>
      </c>
    </row>
    <row r="20" spans="1:26" x14ac:dyDescent="0.25">
      <c r="A20" s="69"/>
      <c r="B20" s="61">
        <v>45578</v>
      </c>
      <c r="C20" s="70">
        <v>-1.7190000000000001</v>
      </c>
      <c r="D20" s="70">
        <v>6.2949999999999999</v>
      </c>
      <c r="E20" s="70">
        <v>2.9679000000000002</v>
      </c>
      <c r="F20" s="70">
        <v>-4.2188999999999997</v>
      </c>
      <c r="G20" s="70">
        <v>-0.96319999999999995</v>
      </c>
      <c r="H20" s="70">
        <v>-3.9157999999999999</v>
      </c>
      <c r="I20" s="70">
        <v>0.13880000000000001</v>
      </c>
      <c r="J20" s="70">
        <v>8.0800999999999998</v>
      </c>
      <c r="K20" s="70">
        <v>9.7682000000000002</v>
      </c>
      <c r="L20" s="70">
        <v>10.6105</v>
      </c>
      <c r="M20" s="70">
        <v>11.536</v>
      </c>
      <c r="N20" s="70">
        <v>22.765599999999999</v>
      </c>
      <c r="O20" s="70">
        <v>23.626899999999999</v>
      </c>
      <c r="P20" s="70">
        <v>25.5136</v>
      </c>
      <c r="Q20" s="70">
        <v>25.725899999999999</v>
      </c>
      <c r="R20" s="70">
        <v>64.250900000000001</v>
      </c>
      <c r="S20" s="70">
        <v>42.335700000000003</v>
      </c>
      <c r="T20" s="70">
        <v>53.098799999999997</v>
      </c>
      <c r="U20" s="70">
        <v>44.158099999999997</v>
      </c>
      <c r="V20" s="70">
        <v>14.4932</v>
      </c>
      <c r="W20" s="70">
        <v>8.5022000000000002</v>
      </c>
      <c r="X20" s="70">
        <v>13.081300000000001</v>
      </c>
      <c r="Y20" s="70">
        <v>32.802300000000002</v>
      </c>
      <c r="Z20" s="70">
        <v>-1.0782</v>
      </c>
    </row>
    <row r="21" spans="1:26" x14ac:dyDescent="0.25">
      <c r="A21" s="69"/>
      <c r="B21" s="61">
        <v>45579</v>
      </c>
      <c r="C21" s="70">
        <v>0.58520000000000005</v>
      </c>
      <c r="D21" s="70">
        <v>17.710599999999999</v>
      </c>
      <c r="E21" s="70">
        <v>14.9056</v>
      </c>
      <c r="F21" s="70">
        <v>14.5083</v>
      </c>
      <c r="G21" s="70">
        <v>14.585800000000001</v>
      </c>
      <c r="H21" s="70">
        <v>31.410699999999999</v>
      </c>
      <c r="I21" s="70">
        <v>17.207000000000001</v>
      </c>
      <c r="J21" s="70">
        <v>11.900600000000001</v>
      </c>
      <c r="K21" s="70">
        <v>18.277799999999999</v>
      </c>
      <c r="L21" s="70">
        <v>14.256600000000001</v>
      </c>
      <c r="M21" s="70">
        <v>14.333299999999999</v>
      </c>
      <c r="N21" s="70">
        <v>20.458300000000001</v>
      </c>
      <c r="O21" s="70">
        <v>102.7217</v>
      </c>
      <c r="P21" s="70">
        <v>173.01609999999999</v>
      </c>
      <c r="Q21" s="70">
        <v>99.401499999999999</v>
      </c>
      <c r="R21" s="70">
        <v>246.52500000000001</v>
      </c>
      <c r="S21" s="70">
        <v>79.891800000000003</v>
      </c>
      <c r="T21" s="70">
        <v>100.0836</v>
      </c>
      <c r="U21" s="70">
        <v>67.357100000000003</v>
      </c>
      <c r="V21" s="70">
        <v>41.248100000000001</v>
      </c>
      <c r="W21" s="70">
        <v>16.229500000000002</v>
      </c>
      <c r="X21" s="70">
        <v>18.262799999999999</v>
      </c>
      <c r="Y21" s="70">
        <v>13.2547</v>
      </c>
      <c r="Z21" s="70">
        <v>7.9789000000000003</v>
      </c>
    </row>
    <row r="22" spans="1:26" x14ac:dyDescent="0.25">
      <c r="A22" s="69"/>
      <c r="B22" s="61">
        <v>45580</v>
      </c>
      <c r="C22" s="70">
        <v>11.878500000000001</v>
      </c>
      <c r="D22" s="70">
        <v>15.3247</v>
      </c>
      <c r="E22" s="70">
        <v>13.707599999999999</v>
      </c>
      <c r="F22" s="70">
        <v>14.977499999999999</v>
      </c>
      <c r="G22" s="70">
        <v>7.8048999999999999</v>
      </c>
      <c r="H22" s="70">
        <v>12.422000000000001</v>
      </c>
      <c r="I22" s="70">
        <v>30.367899999999999</v>
      </c>
      <c r="J22" s="70">
        <v>15.898300000000001</v>
      </c>
      <c r="K22" s="70">
        <v>29.697900000000001</v>
      </c>
      <c r="L22" s="70">
        <v>14.026999999999999</v>
      </c>
      <c r="M22" s="70">
        <v>14.760199999999999</v>
      </c>
      <c r="N22" s="70">
        <v>27.967400000000001</v>
      </c>
      <c r="O22" s="70">
        <v>190.86609999999999</v>
      </c>
      <c r="P22" s="70">
        <v>190.98320000000001</v>
      </c>
      <c r="Q22" s="70">
        <v>188.0283</v>
      </c>
      <c r="R22" s="70">
        <v>254.92439999999999</v>
      </c>
      <c r="S22" s="70">
        <v>195.53620000000001</v>
      </c>
      <c r="T22" s="70">
        <v>315.25569999999999</v>
      </c>
      <c r="U22" s="70">
        <v>292.31</v>
      </c>
      <c r="V22" s="70">
        <v>362.51179999999999</v>
      </c>
      <c r="W22" s="70">
        <v>269.39780000000002</v>
      </c>
      <c r="X22" s="70">
        <v>195.80119999999999</v>
      </c>
      <c r="Y22" s="70">
        <v>45.725000000000001</v>
      </c>
      <c r="Z22" s="70">
        <v>26.1828</v>
      </c>
    </row>
    <row r="23" spans="1:26" x14ac:dyDescent="0.25">
      <c r="A23" s="69"/>
      <c r="B23" s="61">
        <v>45581</v>
      </c>
      <c r="C23" s="70">
        <v>46.668300000000002</v>
      </c>
      <c r="D23" s="70">
        <v>24.4514</v>
      </c>
      <c r="E23" s="70">
        <v>24.8504</v>
      </c>
      <c r="F23" s="70">
        <v>27.032900000000001</v>
      </c>
      <c r="G23" s="70">
        <v>26.91</v>
      </c>
      <c r="H23" s="70">
        <v>26.724</v>
      </c>
      <c r="I23" s="70">
        <v>32.289400000000001</v>
      </c>
      <c r="J23" s="70">
        <v>34.996400000000001</v>
      </c>
      <c r="K23" s="70">
        <v>28.409500000000001</v>
      </c>
      <c r="L23" s="70">
        <v>28.992599999999999</v>
      </c>
      <c r="M23" s="70">
        <v>31.942699999999999</v>
      </c>
      <c r="N23" s="70">
        <v>26.342199999999998</v>
      </c>
      <c r="O23" s="70">
        <v>30.8385</v>
      </c>
      <c r="P23" s="70">
        <v>27.925699999999999</v>
      </c>
      <c r="Q23" s="70">
        <v>28.974799999999998</v>
      </c>
      <c r="R23" s="70">
        <v>214.185</v>
      </c>
      <c r="S23" s="70">
        <v>126.7764</v>
      </c>
      <c r="T23" s="70">
        <v>210.25970000000001</v>
      </c>
      <c r="U23" s="70">
        <v>158.0078</v>
      </c>
      <c r="V23" s="70">
        <v>95.112200000000001</v>
      </c>
      <c r="W23" s="70">
        <v>81.099400000000003</v>
      </c>
      <c r="X23" s="70">
        <v>26.622399999999999</v>
      </c>
      <c r="Y23" s="70">
        <v>27.328900000000001</v>
      </c>
      <c r="Z23" s="70">
        <v>23.993099999999998</v>
      </c>
    </row>
    <row r="24" spans="1:26" x14ac:dyDescent="0.25">
      <c r="A24" s="69"/>
      <c r="B24" s="61">
        <v>45582</v>
      </c>
      <c r="C24" s="70">
        <v>24.6951</v>
      </c>
      <c r="D24" s="70">
        <v>25.2029</v>
      </c>
      <c r="E24" s="70">
        <v>20.183199999999999</v>
      </c>
      <c r="F24" s="70">
        <v>21.981999999999999</v>
      </c>
      <c r="G24" s="70">
        <v>5.5510000000000002</v>
      </c>
      <c r="H24" s="70">
        <v>-5.9062000000000001</v>
      </c>
      <c r="I24" s="70">
        <v>12.7441</v>
      </c>
      <c r="J24" s="70">
        <v>19.997399999999999</v>
      </c>
      <c r="K24" s="70">
        <v>14.923999999999999</v>
      </c>
      <c r="L24" s="70">
        <v>14.0943</v>
      </c>
      <c r="M24" s="70">
        <v>12.9826</v>
      </c>
      <c r="N24" s="70">
        <v>14.197900000000001</v>
      </c>
      <c r="O24" s="70">
        <v>12.493600000000001</v>
      </c>
      <c r="P24" s="70">
        <v>7.6844000000000001</v>
      </c>
      <c r="Q24" s="70">
        <v>5.1890000000000001</v>
      </c>
      <c r="R24" s="70">
        <v>6.2492000000000001</v>
      </c>
      <c r="S24" s="70">
        <v>15.81</v>
      </c>
      <c r="T24" s="70">
        <v>42.1066</v>
      </c>
      <c r="U24" s="70">
        <v>39.770899999999997</v>
      </c>
      <c r="V24" s="70">
        <v>36.480800000000002</v>
      </c>
      <c r="W24" s="70">
        <v>27.056000000000001</v>
      </c>
      <c r="X24" s="70">
        <v>26.626100000000001</v>
      </c>
      <c r="Y24" s="70">
        <v>27.386399999999998</v>
      </c>
      <c r="Z24" s="70">
        <v>24.393899999999999</v>
      </c>
    </row>
    <row r="25" spans="1:26" x14ac:dyDescent="0.25">
      <c r="A25" s="69"/>
      <c r="B25" s="61">
        <v>45583</v>
      </c>
      <c r="C25" s="70">
        <v>26.250299999999999</v>
      </c>
      <c r="D25" s="70">
        <v>25.524899999999999</v>
      </c>
      <c r="E25" s="70">
        <v>23.511399999999998</v>
      </c>
      <c r="F25" s="70">
        <v>25.7606</v>
      </c>
      <c r="G25" s="70">
        <v>22.138500000000001</v>
      </c>
      <c r="H25" s="70">
        <v>36.171100000000003</v>
      </c>
      <c r="I25" s="70">
        <v>33.932400000000001</v>
      </c>
      <c r="J25" s="70">
        <v>29.604099999999999</v>
      </c>
      <c r="K25" s="70">
        <v>17.209800000000001</v>
      </c>
      <c r="L25" s="70">
        <v>17.1083</v>
      </c>
      <c r="M25" s="70">
        <v>10.8133</v>
      </c>
      <c r="N25" s="70">
        <v>15.9694</v>
      </c>
      <c r="O25" s="70">
        <v>7.8921999999999999</v>
      </c>
      <c r="P25" s="70">
        <v>7.4214000000000002</v>
      </c>
      <c r="Q25" s="70">
        <v>6.6246</v>
      </c>
      <c r="R25" s="70">
        <v>6.5095999999999998</v>
      </c>
      <c r="S25" s="70">
        <v>9.5656999999999996</v>
      </c>
      <c r="T25" s="70">
        <v>13.1906</v>
      </c>
      <c r="U25" s="70">
        <v>22.411799999999999</v>
      </c>
      <c r="V25" s="70">
        <v>24.753299999999999</v>
      </c>
      <c r="W25" s="70">
        <v>27.860900000000001</v>
      </c>
      <c r="X25" s="70">
        <v>23.346299999999999</v>
      </c>
      <c r="Y25" s="70">
        <v>27.9114</v>
      </c>
      <c r="Z25" s="70">
        <v>24.716100000000001</v>
      </c>
    </row>
    <row r="26" spans="1:26" x14ac:dyDescent="0.25">
      <c r="A26" s="69"/>
      <c r="B26" s="61">
        <v>45584</v>
      </c>
      <c r="C26" s="70">
        <v>25.136900000000001</v>
      </c>
      <c r="D26" s="70">
        <v>25.821400000000001</v>
      </c>
      <c r="E26" s="70">
        <v>23.853899999999999</v>
      </c>
      <c r="F26" s="70">
        <v>13.1195</v>
      </c>
      <c r="G26" s="70">
        <v>27.424600000000002</v>
      </c>
      <c r="H26" s="70">
        <v>29.065100000000001</v>
      </c>
      <c r="I26" s="70">
        <v>15.5991</v>
      </c>
      <c r="J26" s="70">
        <v>17.451699999999999</v>
      </c>
      <c r="K26" s="70">
        <v>19.7501</v>
      </c>
      <c r="L26" s="70">
        <v>16.244700000000002</v>
      </c>
      <c r="M26" s="70">
        <v>11.254099999999999</v>
      </c>
      <c r="N26" s="70">
        <v>6.6009000000000002</v>
      </c>
      <c r="O26" s="70">
        <v>2.5499999999999998E-2</v>
      </c>
      <c r="P26" s="70">
        <v>-9.2942</v>
      </c>
      <c r="Q26" s="70">
        <v>-19.498200000000001</v>
      </c>
      <c r="R26" s="70">
        <v>-15.0274</v>
      </c>
      <c r="S26" s="70">
        <v>12.4154</v>
      </c>
      <c r="T26" s="70">
        <v>35.132300000000001</v>
      </c>
      <c r="U26" s="70">
        <v>32.311700000000002</v>
      </c>
      <c r="V26" s="70">
        <v>26.9754</v>
      </c>
      <c r="W26" s="70">
        <v>25.742799999999999</v>
      </c>
      <c r="X26" s="70">
        <v>25.859400000000001</v>
      </c>
      <c r="Y26" s="70">
        <v>23.708300000000001</v>
      </c>
      <c r="Z26" s="70">
        <v>16.235800000000001</v>
      </c>
    </row>
    <row r="27" spans="1:26" x14ac:dyDescent="0.25">
      <c r="A27" s="69"/>
      <c r="B27" s="61">
        <v>45585</v>
      </c>
      <c r="C27" s="70">
        <v>10.534700000000001</v>
      </c>
      <c r="D27" s="70">
        <v>15.283200000000001</v>
      </c>
      <c r="E27" s="70">
        <v>10.3856</v>
      </c>
      <c r="F27" s="70">
        <v>13.6313</v>
      </c>
      <c r="G27" s="70">
        <v>22.076699999999999</v>
      </c>
      <c r="H27" s="70">
        <v>23.851900000000001</v>
      </c>
      <c r="I27" s="70">
        <v>11.9893</v>
      </c>
      <c r="J27" s="70">
        <v>16.361699999999999</v>
      </c>
      <c r="K27" s="70">
        <v>6.157</v>
      </c>
      <c r="L27" s="70">
        <v>7.5045999999999999</v>
      </c>
      <c r="M27" s="70">
        <v>9.1410999999999998</v>
      </c>
      <c r="N27" s="70">
        <v>7.3798000000000004</v>
      </c>
      <c r="O27" s="70">
        <v>6.3429000000000002</v>
      </c>
      <c r="P27" s="70">
        <v>5.2291999999999996</v>
      </c>
      <c r="Q27" s="70">
        <v>3.8328000000000002</v>
      </c>
      <c r="R27" s="70">
        <v>6.609</v>
      </c>
      <c r="S27" s="70">
        <v>19.188099999999999</v>
      </c>
      <c r="T27" s="70">
        <v>33.042400000000001</v>
      </c>
      <c r="U27" s="70">
        <v>29.2258</v>
      </c>
      <c r="V27" s="70">
        <v>27.2087</v>
      </c>
      <c r="W27" s="70">
        <v>27.049900000000001</v>
      </c>
      <c r="X27" s="70">
        <v>27.5596</v>
      </c>
      <c r="Y27" s="70">
        <v>24.301300000000001</v>
      </c>
      <c r="Z27" s="70">
        <v>22.585899999999999</v>
      </c>
    </row>
    <row r="28" spans="1:26" x14ac:dyDescent="0.25">
      <c r="A28" s="69"/>
      <c r="B28" s="61">
        <v>45586</v>
      </c>
      <c r="C28" s="70">
        <v>20.414999999999999</v>
      </c>
      <c r="D28" s="70">
        <v>12.6561</v>
      </c>
      <c r="E28" s="70">
        <v>9.7742000000000004</v>
      </c>
      <c r="F28" s="70">
        <v>13.980499999999999</v>
      </c>
      <c r="G28" s="70">
        <v>15.288600000000001</v>
      </c>
      <c r="H28" s="70">
        <v>26.993600000000001</v>
      </c>
      <c r="I28" s="70">
        <v>35.0167</v>
      </c>
      <c r="J28" s="70">
        <v>10.5504</v>
      </c>
      <c r="K28" s="70">
        <v>11.795999999999999</v>
      </c>
      <c r="L28" s="70">
        <v>6.0035999999999996</v>
      </c>
      <c r="M28" s="70">
        <v>1.9865999999999999</v>
      </c>
      <c r="N28" s="70">
        <v>4.8261000000000003</v>
      </c>
      <c r="O28" s="70">
        <v>7.484</v>
      </c>
      <c r="P28" s="70">
        <v>5.5957999999999997</v>
      </c>
      <c r="Q28" s="70">
        <v>6.6078000000000001</v>
      </c>
      <c r="R28" s="70">
        <v>4.2491000000000003</v>
      </c>
      <c r="S28" s="70">
        <v>13.2897</v>
      </c>
      <c r="T28" s="70">
        <v>36.843800000000002</v>
      </c>
      <c r="U28" s="70">
        <v>34.113500000000002</v>
      </c>
      <c r="V28" s="70">
        <v>31.1677</v>
      </c>
      <c r="W28" s="70">
        <v>22.357199999999999</v>
      </c>
      <c r="X28" s="70">
        <v>23.291799999999999</v>
      </c>
      <c r="Y28" s="70">
        <v>21.331399999999999</v>
      </c>
      <c r="Z28" s="70">
        <v>18.684000000000001</v>
      </c>
    </row>
    <row r="29" spans="1:26" x14ac:dyDescent="0.25">
      <c r="A29" s="69"/>
      <c r="B29" s="61">
        <v>45587</v>
      </c>
      <c r="C29" s="70">
        <v>22.2363</v>
      </c>
      <c r="D29" s="70">
        <v>17.805800000000001</v>
      </c>
      <c r="E29" s="70">
        <v>12.2898</v>
      </c>
      <c r="F29" s="70">
        <v>16.3933</v>
      </c>
      <c r="G29" s="70">
        <v>11.6577</v>
      </c>
      <c r="H29" s="70">
        <v>16.4956</v>
      </c>
      <c r="I29" s="70">
        <v>9.5328999999999997</v>
      </c>
      <c r="J29" s="70">
        <v>18.6419</v>
      </c>
      <c r="K29" s="70">
        <v>8.3696000000000002</v>
      </c>
      <c r="L29" s="70">
        <v>6.3765999999999998</v>
      </c>
      <c r="M29" s="70">
        <v>4.8127000000000004</v>
      </c>
      <c r="N29" s="70">
        <v>7.0477999999999996</v>
      </c>
      <c r="O29" s="70">
        <v>11.639900000000001</v>
      </c>
      <c r="P29" s="70">
        <v>7.6101000000000001</v>
      </c>
      <c r="Q29" s="70">
        <v>2.9220999999999999</v>
      </c>
      <c r="R29" s="70">
        <v>6.3795000000000002</v>
      </c>
      <c r="S29" s="70">
        <v>36.480600000000003</v>
      </c>
      <c r="T29" s="70">
        <v>49.296399999999998</v>
      </c>
      <c r="U29" s="70">
        <v>34.489600000000003</v>
      </c>
      <c r="V29" s="70">
        <v>34.435299999999998</v>
      </c>
      <c r="W29" s="70">
        <v>33.0413</v>
      </c>
      <c r="X29" s="70">
        <v>17.815899999999999</v>
      </c>
      <c r="Y29" s="70">
        <v>27.0167</v>
      </c>
      <c r="Z29" s="70">
        <v>21.723199999999999</v>
      </c>
    </row>
    <row r="30" spans="1:26" x14ac:dyDescent="0.25">
      <c r="A30" s="69"/>
      <c r="B30" s="61">
        <v>45588</v>
      </c>
      <c r="C30" s="70">
        <v>9.2443000000000008</v>
      </c>
      <c r="D30" s="70">
        <v>12.2982</v>
      </c>
      <c r="E30" s="70">
        <v>8.9169999999999998</v>
      </c>
      <c r="F30" s="70">
        <v>9.1987000000000005</v>
      </c>
      <c r="G30" s="70">
        <v>8.8285999999999998</v>
      </c>
      <c r="H30" s="70">
        <v>15.7094</v>
      </c>
      <c r="I30" s="70">
        <v>22.4237</v>
      </c>
      <c r="J30" s="70">
        <v>17.755099999999999</v>
      </c>
      <c r="K30" s="70">
        <v>13.805300000000001</v>
      </c>
      <c r="L30" s="70">
        <v>11.479200000000001</v>
      </c>
      <c r="M30" s="70">
        <v>11.739699999999999</v>
      </c>
      <c r="N30" s="70">
        <v>12.914999999999999</v>
      </c>
      <c r="O30" s="70">
        <v>19.9482</v>
      </c>
      <c r="P30" s="70">
        <v>19.1449</v>
      </c>
      <c r="Q30" s="70">
        <v>15.502700000000001</v>
      </c>
      <c r="R30" s="70">
        <v>13.2392</v>
      </c>
      <c r="S30" s="70">
        <v>28.7286</v>
      </c>
      <c r="T30" s="70">
        <v>40.246200000000002</v>
      </c>
      <c r="U30" s="70">
        <v>33.760199999999998</v>
      </c>
      <c r="V30" s="70">
        <v>31.520199999999999</v>
      </c>
      <c r="W30" s="70">
        <v>30.668700000000001</v>
      </c>
      <c r="X30" s="70">
        <v>13.7445</v>
      </c>
      <c r="Y30" s="70">
        <v>17.4648</v>
      </c>
      <c r="Z30" s="70">
        <v>23.0227</v>
      </c>
    </row>
    <row r="31" spans="1:26" x14ac:dyDescent="0.25">
      <c r="A31" s="69"/>
      <c r="B31" s="61">
        <v>45589</v>
      </c>
      <c r="C31" s="70">
        <v>11.630599999999999</v>
      </c>
      <c r="D31" s="70">
        <v>18.9252</v>
      </c>
      <c r="E31" s="70">
        <v>25.213899999999999</v>
      </c>
      <c r="F31" s="70">
        <v>10.1099</v>
      </c>
      <c r="G31" s="70">
        <v>14.7317</v>
      </c>
      <c r="H31" s="70">
        <v>21.139500000000002</v>
      </c>
      <c r="I31" s="70">
        <v>10.6945</v>
      </c>
      <c r="J31" s="70">
        <v>19.206399999999999</v>
      </c>
      <c r="K31" s="70">
        <v>12.285500000000001</v>
      </c>
      <c r="L31" s="70">
        <v>5.3034999999999997</v>
      </c>
      <c r="M31" s="70">
        <v>8.7324999999999999</v>
      </c>
      <c r="N31" s="70">
        <v>5.7922000000000002</v>
      </c>
      <c r="O31" s="70">
        <v>7.1414999999999997</v>
      </c>
      <c r="P31" s="70">
        <v>14.1873</v>
      </c>
      <c r="Q31" s="70">
        <v>13.1218</v>
      </c>
      <c r="R31" s="70">
        <v>14.2348</v>
      </c>
      <c r="S31" s="70">
        <v>124.3492</v>
      </c>
      <c r="T31" s="70">
        <v>36.193300000000001</v>
      </c>
      <c r="U31" s="70">
        <v>36.885800000000003</v>
      </c>
      <c r="V31" s="70">
        <v>39.854900000000001</v>
      </c>
      <c r="W31" s="70">
        <v>37.422800000000002</v>
      </c>
      <c r="X31" s="70">
        <v>17.678000000000001</v>
      </c>
      <c r="Y31" s="70">
        <v>34.2928</v>
      </c>
      <c r="Z31" s="70">
        <v>14.1952</v>
      </c>
    </row>
    <row r="32" spans="1:26" x14ac:dyDescent="0.25">
      <c r="A32" s="69"/>
      <c r="B32" s="61">
        <v>45590</v>
      </c>
      <c r="C32" s="70">
        <v>25.075700000000001</v>
      </c>
      <c r="D32" s="70">
        <v>13.0528</v>
      </c>
      <c r="E32" s="70">
        <v>17.049800000000001</v>
      </c>
      <c r="F32" s="70">
        <v>14.1175</v>
      </c>
      <c r="G32" s="70">
        <v>14.001799999999999</v>
      </c>
      <c r="H32" s="70">
        <v>15.667999999999999</v>
      </c>
      <c r="I32" s="70">
        <v>13.956099999999999</v>
      </c>
      <c r="J32" s="70">
        <v>21.775600000000001</v>
      </c>
      <c r="K32" s="70">
        <v>14.8125</v>
      </c>
      <c r="L32" s="70">
        <v>14.3453</v>
      </c>
      <c r="M32" s="70">
        <v>13.757999999999999</v>
      </c>
      <c r="N32" s="70">
        <v>13.611800000000001</v>
      </c>
      <c r="O32" s="70">
        <v>14.6594</v>
      </c>
      <c r="P32" s="70">
        <v>13.638500000000001</v>
      </c>
      <c r="Q32" s="70">
        <v>11.790900000000001</v>
      </c>
      <c r="R32" s="70">
        <v>9.8965999999999994</v>
      </c>
      <c r="S32" s="70">
        <v>29.798100000000002</v>
      </c>
      <c r="T32" s="70">
        <v>43.388599999999997</v>
      </c>
      <c r="U32" s="70">
        <v>34.5807</v>
      </c>
      <c r="V32" s="70">
        <v>29.4147</v>
      </c>
      <c r="W32" s="70">
        <v>20.538799999999998</v>
      </c>
      <c r="X32" s="70">
        <v>7.5838000000000001</v>
      </c>
      <c r="Y32" s="70">
        <v>28.206199999999999</v>
      </c>
      <c r="Z32" s="70">
        <v>18.089400000000001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v>2.3018822777777802E-2</v>
      </c>
      <c r="H10" s="47"/>
      <c r="I10" s="8">
        <v>4.1117523750000003E-2</v>
      </c>
      <c r="J10" s="47"/>
      <c r="K10" s="8">
        <v>2.0756485156250025E-2</v>
      </c>
      <c r="L10" s="47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2.3018822777777802E-2</v>
      </c>
      <c r="H12" s="48"/>
      <c r="I12" s="8">
        <f>$I$10</f>
        <v>4.1117523750000003E-2</v>
      </c>
      <c r="J12" s="48"/>
      <c r="K12" s="8">
        <f>$K$10</f>
        <v>2.0756485156250025E-2</v>
      </c>
      <c r="L12" s="48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J12" sqref="J12"/>
    </sheetView>
  </sheetViews>
  <sheetFormatPr defaultRowHeight="15" x14ac:dyDescent="0.25"/>
  <cols>
    <col min="1" max="1" width="10.28515625" style="64" bestFit="1" customWidth="1"/>
    <col min="2" max="2" width="6.7109375" style="64" bestFit="1" customWidth="1"/>
    <col min="3" max="3" width="11.7109375" style="64" bestFit="1" customWidth="1"/>
    <col min="4" max="4" width="5.28515625" style="64" bestFit="1" customWidth="1"/>
    <col min="5" max="5" width="9.7109375" style="54" bestFit="1" customWidth="1"/>
    <col min="6" max="6" width="12.710937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45528</v>
      </c>
      <c r="B2" s="64">
        <v>8</v>
      </c>
      <c r="C2" s="64">
        <v>6</v>
      </c>
      <c r="D2" s="64">
        <v>1</v>
      </c>
      <c r="E2" s="42">
        <v>11.0801</v>
      </c>
      <c r="F2" s="64" t="str">
        <f>IF(AND(RTO__37[[#This Row],[Month]]&gt;5,RTO__37[[#This Row],[Month]]&lt;10,RTO__37[[#This Row],[Day of Week]]&lt;=5,RTO__37[[#This Row],[Hour]]&gt;=15,RTO__37[[#This Row],[Hour]]&lt;=18),"ON","OFF")</f>
        <v>OFF</v>
      </c>
      <c r="G2"/>
      <c r="H2" s="50" t="s">
        <v>55</v>
      </c>
      <c r="I2" s="44">
        <v>23.018822777777803</v>
      </c>
      <c r="J2" s="35">
        <v>2.3018822777777802E-2</v>
      </c>
      <c r="L2" s="50" t="s">
        <v>70</v>
      </c>
    </row>
    <row r="3" spans="1:15" x14ac:dyDescent="0.25">
      <c r="A3" s="34">
        <v>45528</v>
      </c>
      <c r="B3" s="64">
        <v>8</v>
      </c>
      <c r="C3" s="64">
        <v>6</v>
      </c>
      <c r="D3" s="64">
        <v>2</v>
      </c>
      <c r="E3" s="42">
        <v>4.3818999999999999</v>
      </c>
      <c r="F3" s="64" t="str">
        <f>IF(AND(RTO__37[[#This Row],[Month]]&gt;5,RTO__37[[#This Row],[Month]]&lt;10,RTO__37[[#This Row],[Day of Week]]&lt;=5,RTO__37[[#This Row],[Hour]]&gt;=15,RTO__37[[#This Row],[Hour]]&lt;=18),"ON","OFF")</f>
        <v>OFF</v>
      </c>
      <c r="G3"/>
      <c r="H3" s="50" t="s">
        <v>61</v>
      </c>
      <c r="I3" s="45">
        <v>41.117523750000004</v>
      </c>
      <c r="J3" s="35">
        <v>4.1117523750000003E-2</v>
      </c>
      <c r="L3" s="50" t="s">
        <v>71</v>
      </c>
    </row>
    <row r="4" spans="1:15" x14ac:dyDescent="0.25">
      <c r="A4" s="34">
        <v>45528</v>
      </c>
      <c r="B4" s="64">
        <v>8</v>
      </c>
      <c r="C4" s="64">
        <v>6</v>
      </c>
      <c r="D4" s="64">
        <v>3</v>
      </c>
      <c r="E4" s="42">
        <v>-0.45519999999999999</v>
      </c>
      <c r="F4" s="64" t="str">
        <f>IF(AND(RTO__37[[#This Row],[Month]]&gt;5,RTO__37[[#This Row],[Month]]&lt;10,RTO__37[[#This Row],[Day of Week]]&lt;=5,RTO__37[[#This Row],[Hour]]&gt;=15,RTO__37[[#This Row],[Hour]]&lt;=18),"ON","OFF")</f>
        <v>OFF</v>
      </c>
      <c r="G4"/>
      <c r="H4" s="50" t="s">
        <v>58</v>
      </c>
      <c r="I4" s="45">
        <v>20.756485156250026</v>
      </c>
      <c r="J4" s="35">
        <v>2.0756485156250025E-2</v>
      </c>
      <c r="L4" s="33"/>
    </row>
    <row r="5" spans="1:15" x14ac:dyDescent="0.25">
      <c r="A5" s="34">
        <v>45528</v>
      </c>
      <c r="B5" s="64">
        <v>8</v>
      </c>
      <c r="C5" s="64">
        <v>6</v>
      </c>
      <c r="D5" s="64">
        <v>4</v>
      </c>
      <c r="E5" s="42">
        <v>1.9055</v>
      </c>
      <c r="F5" s="64" t="str">
        <f>IF(AND(RTO__37[[#This Row],[Month]]&gt;5,RTO__37[[#This Row],[Month]]&lt;10,RTO__37[[#This Row],[Day of Week]]&lt;=5,RTO__37[[#This Row],[Hour]]&gt;=15,RTO__37[[#This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45528</v>
      </c>
      <c r="B6" s="64">
        <v>8</v>
      </c>
      <c r="C6" s="64">
        <v>6</v>
      </c>
      <c r="D6" s="64">
        <v>5</v>
      </c>
      <c r="E6" s="42">
        <v>0.54869999999999997</v>
      </c>
      <c r="F6" s="64" t="str">
        <f>IF(AND(RTO__37[[#This Row],[Month]]&gt;5,RTO__37[[#This Row],[Month]]&lt;10,RTO__37[[#This Row],[Day of Week]]&lt;=5,RTO__37[[#This Row],[Hour]]&gt;=15,RTO__37[[#This Row],[Hour]]&lt;=18),"ON","OFF")</f>
        <v>OFF</v>
      </c>
      <c r="G6"/>
      <c r="H6" s="64"/>
      <c r="I6"/>
      <c r="L6" s="56" t="s">
        <v>72</v>
      </c>
      <c r="M6" s="56" t="s">
        <v>41</v>
      </c>
    </row>
    <row r="7" spans="1:15" x14ac:dyDescent="0.25">
      <c r="A7" s="34">
        <v>45528</v>
      </c>
      <c r="B7" s="64">
        <v>8</v>
      </c>
      <c r="C7" s="64">
        <v>6</v>
      </c>
      <c r="D7" s="64">
        <v>6</v>
      </c>
      <c r="E7" s="42">
        <v>10.283799999999999</v>
      </c>
      <c r="F7" s="64" t="str">
        <f>IF(AND(RTO__37[[#This Row],[Month]]&gt;5,RTO__37[[#This Row],[Month]]&lt;10,RTO__37[[#This Row],[Day of Week]]&lt;=5,RTO__37[[#This Row],[Hour]]&gt;=15,RTO__37[[#This Row],[Hour]]&lt;=18),"ON","OFF")</f>
        <v>OFF</v>
      </c>
      <c r="G7"/>
      <c r="H7" s="64"/>
      <c r="I7" s="34"/>
      <c r="L7" s="56" t="s">
        <v>73</v>
      </c>
      <c r="M7" s="50" t="s">
        <v>39</v>
      </c>
    </row>
    <row r="8" spans="1:15" x14ac:dyDescent="0.25">
      <c r="A8" s="34">
        <v>45528</v>
      </c>
      <c r="B8" s="64">
        <v>8</v>
      </c>
      <c r="C8" s="64">
        <v>6</v>
      </c>
      <c r="D8" s="64">
        <v>7</v>
      </c>
      <c r="E8" s="42">
        <v>4.4042000000000003</v>
      </c>
      <c r="F8" s="64" t="str">
        <f>IF(AND(RTO__37[[#This Row],[Month]]&gt;5,RTO__37[[#This Row],[Month]]&lt;10,RTO__37[[#This Row],[Day of Week]]&lt;=5,RTO__37[[#This Row],[Hour]]&gt;=15,RTO__37[[#This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45528</v>
      </c>
      <c r="B9" s="64">
        <v>8</v>
      </c>
      <c r="C9" s="64">
        <v>6</v>
      </c>
      <c r="D9" s="64">
        <v>8</v>
      </c>
      <c r="E9" s="42">
        <v>4.3244999999999996</v>
      </c>
      <c r="F9" s="64" t="str">
        <f>IF(AND(RTO__37[[#This Row],[Month]]&gt;5,RTO__37[[#This Row],[Month]]&lt;10,RTO__37[[#This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45528</v>
      </c>
      <c r="B10" s="64">
        <v>8</v>
      </c>
      <c r="C10" s="64">
        <v>6</v>
      </c>
      <c r="D10" s="64">
        <v>9</v>
      </c>
      <c r="E10" s="42">
        <v>6.1718999999999999</v>
      </c>
      <c r="F10" s="64" t="str">
        <f>IF(AND(RTO__37[[#This Row],[Month]]&gt;5,RTO__37[[#This Row],[Month]]&lt;10,RTO__37[[#This Row],[Day of Week]]&lt;=5,RTO__37[[#This Row],[Hour]]&gt;=15,RTO__37[[#This Row],[Hour]]&lt;=18),"ON","OFF")</f>
        <v>OFF</v>
      </c>
      <c r="G10"/>
      <c r="H10" s="64"/>
      <c r="I10"/>
      <c r="L10" s="50">
        <v>30</v>
      </c>
    </row>
    <row r="11" spans="1:15" x14ac:dyDescent="0.25">
      <c r="A11" s="34">
        <v>45528</v>
      </c>
      <c r="B11" s="64">
        <v>8</v>
      </c>
      <c r="C11" s="64">
        <v>6</v>
      </c>
      <c r="D11" s="64">
        <v>10</v>
      </c>
      <c r="E11" s="42">
        <v>0.3327</v>
      </c>
      <c r="F11" s="64" t="str">
        <f>IF(AND(RTO__37[[#This Row],[Month]]&gt;5,RTO__37[[#This Row],[Month]]&lt;10,RTO__37[[#This Row],[Day of Week]]&lt;=5,RTO__37[[#This Row],[Hour]]&gt;=15,RTO__37[[#This Row],[Hour]]&lt;=18),"ON","OFF")</f>
        <v>OFF</v>
      </c>
      <c r="G11"/>
      <c r="H11" s="64"/>
      <c r="I11"/>
    </row>
    <row r="12" spans="1:15" x14ac:dyDescent="0.25">
      <c r="A12" s="34">
        <v>45528</v>
      </c>
      <c r="B12" s="64">
        <v>8</v>
      </c>
      <c r="C12" s="64">
        <v>6</v>
      </c>
      <c r="D12" s="64">
        <v>11</v>
      </c>
      <c r="E12" s="42">
        <v>1.9156</v>
      </c>
      <c r="F12" s="64" t="str">
        <f>IF(AND(RTO__37[[#This Row],[Month]]&gt;5,RTO__37[[#This Row],[Month]]&lt;10,RTO__37[[#This Row],[Day of Week]]&lt;=5,RTO__37[[#This Row],[Hour]]&gt;=15,RTO__37[[#This Row],[Hour]]&lt;=18),"ON","OFF")</f>
        <v>OFF</v>
      </c>
      <c r="G12"/>
      <c r="H12" s="64"/>
      <c r="I12"/>
    </row>
    <row r="13" spans="1:15" x14ac:dyDescent="0.25">
      <c r="A13" s="34">
        <v>45528</v>
      </c>
      <c r="B13" s="64">
        <v>8</v>
      </c>
      <c r="C13" s="64">
        <v>6</v>
      </c>
      <c r="D13" s="64">
        <v>12</v>
      </c>
      <c r="E13" s="42">
        <v>2.0482</v>
      </c>
      <c r="F13" s="64" t="str">
        <f>IF(AND(RTO__37[[#This Row],[Month]]&gt;5,RTO__37[[#This Row],[Month]]&lt;10,RTO__37[[#This Row],[Day of Week]]&lt;=5,RTO__37[[#This Row],[Hour]]&gt;=15,RTO__37[[#This Row],[Hour]]&lt;=18),"ON","OFF")</f>
        <v>OFF</v>
      </c>
      <c r="G13"/>
      <c r="H13" s="64"/>
      <c r="I13"/>
    </row>
    <row r="14" spans="1:15" x14ac:dyDescent="0.25">
      <c r="A14" s="34">
        <v>45528</v>
      </c>
      <c r="B14" s="64">
        <v>8</v>
      </c>
      <c r="C14" s="64">
        <v>6</v>
      </c>
      <c r="D14" s="64">
        <v>13</v>
      </c>
      <c r="E14" s="42">
        <v>-0.73950000000000005</v>
      </c>
      <c r="F14" s="64" t="str">
        <f>IF(AND(RTO__37[[#This Row],[Month]]&gt;5,RTO__37[[#This Row],[Month]]&lt;10,RTO__37[[#This Row],[Day of Week]]&lt;=5,RTO__37[[#This Row],[Hour]]&gt;=15,RTO__37[[#This Row],[Hour]]&lt;=18),"ON","OFF")</f>
        <v>OFF</v>
      </c>
      <c r="G14"/>
      <c r="H14" s="64"/>
      <c r="I14"/>
    </row>
    <row r="15" spans="1:15" x14ac:dyDescent="0.25">
      <c r="A15" s="34">
        <v>45528</v>
      </c>
      <c r="B15" s="64">
        <v>8</v>
      </c>
      <c r="C15" s="64">
        <v>6</v>
      </c>
      <c r="D15" s="64">
        <v>14</v>
      </c>
      <c r="E15" s="42">
        <v>-1.7504</v>
      </c>
      <c r="F15" s="64" t="str">
        <f>IF(AND(RTO__37[[#This Row],[Month]]&gt;5,RTO__37[[#This Row],[Month]]&lt;10,RTO__37[[#This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34">
        <v>45528</v>
      </c>
      <c r="B16" s="64">
        <v>8</v>
      </c>
      <c r="C16" s="64">
        <v>6</v>
      </c>
      <c r="D16" s="64">
        <v>15</v>
      </c>
      <c r="E16" s="42">
        <v>-2.0901000000000001</v>
      </c>
      <c r="F16" s="64" t="str">
        <f>IF(AND(RTO__37[[#This Row],[Month]]&gt;5,RTO__37[[#This Row],[Month]]&lt;10,RTO__37[[#This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34">
        <v>45528</v>
      </c>
      <c r="B17" s="64">
        <v>8</v>
      </c>
      <c r="C17" s="64">
        <v>6</v>
      </c>
      <c r="D17" s="64">
        <v>16</v>
      </c>
      <c r="E17" s="42">
        <v>-2.1680000000000001</v>
      </c>
      <c r="F17" s="64" t="str">
        <f>IF(AND(RTO__37[[#This Row],[Month]]&gt;5,RTO__37[[#This Row],[Month]]&lt;10,RTO__37[[#This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34">
        <v>45528</v>
      </c>
      <c r="B18" s="64">
        <v>8</v>
      </c>
      <c r="C18" s="64">
        <v>6</v>
      </c>
      <c r="D18" s="64">
        <v>17</v>
      </c>
      <c r="E18" s="42">
        <v>2.0905999999999998</v>
      </c>
      <c r="F18" s="64" t="str">
        <f>IF(AND(RTO__37[[#This Row],[Month]]&gt;5,RTO__37[[#This Row],[Month]]&lt;10,RTO__37[[#This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34">
        <v>45528</v>
      </c>
      <c r="B19" s="64">
        <v>8</v>
      </c>
      <c r="C19" s="64">
        <v>6</v>
      </c>
      <c r="D19" s="64">
        <v>18</v>
      </c>
      <c r="E19" s="42">
        <v>21.603300000000001</v>
      </c>
      <c r="F19" s="64" t="str">
        <f>IF(AND(RTO__37[[#This Row],[Month]]&gt;5,RTO__37[[#This Row],[Month]]&lt;10,RTO__37[[#This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34">
        <v>45528</v>
      </c>
      <c r="B20" s="64">
        <v>8</v>
      </c>
      <c r="C20" s="64">
        <v>6</v>
      </c>
      <c r="D20" s="64">
        <v>19</v>
      </c>
      <c r="E20" s="42">
        <v>25.4849</v>
      </c>
      <c r="F20" s="64" t="str">
        <f>IF(AND(RTO__37[[#This Row],[Month]]&gt;5,RTO__37[[#This Row],[Month]]&lt;10,RTO__37[[#This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34">
        <v>45528</v>
      </c>
      <c r="B21" s="64">
        <v>8</v>
      </c>
      <c r="C21" s="64">
        <v>6</v>
      </c>
      <c r="D21" s="64">
        <v>20</v>
      </c>
      <c r="E21" s="42">
        <v>20.395</v>
      </c>
      <c r="F21" s="64" t="str">
        <f>IF(AND(RTO__37[[#This Row],[Month]]&gt;5,RTO__37[[#This Row],[Month]]&lt;10,RTO__37[[#This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34">
        <v>45528</v>
      </c>
      <c r="B22" s="64">
        <v>8</v>
      </c>
      <c r="C22" s="64">
        <v>6</v>
      </c>
      <c r="D22" s="64">
        <v>21</v>
      </c>
      <c r="E22" s="42">
        <v>24.193999999999999</v>
      </c>
      <c r="F22" s="64" t="str">
        <f>IF(AND(RTO__37[[#This Row],[Month]]&gt;5,RTO__37[[#This Row],[Month]]&lt;10,RTO__37[[#This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34">
        <v>45528</v>
      </c>
      <c r="B23" s="64">
        <v>8</v>
      </c>
      <c r="C23" s="64">
        <v>6</v>
      </c>
      <c r="D23" s="64">
        <v>22</v>
      </c>
      <c r="E23" s="42">
        <v>18.976199999999999</v>
      </c>
      <c r="F23" s="64" t="str">
        <f>IF(AND(RTO__37[[#This Row],[Month]]&gt;5,RTO__37[[#This Row],[Month]]&lt;10,RTO__37[[#This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34">
        <v>45528</v>
      </c>
      <c r="B24" s="64">
        <v>8</v>
      </c>
      <c r="C24" s="64">
        <v>6</v>
      </c>
      <c r="D24" s="64">
        <v>23</v>
      </c>
      <c r="E24" s="42">
        <v>28.95</v>
      </c>
      <c r="F24" s="64" t="str">
        <f>IF(AND(RTO__37[[#This Row],[Month]]&gt;5,RTO__37[[#This Row],[Month]]&lt;10,RTO__37[[#This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34">
        <v>45528</v>
      </c>
      <c r="B25" s="64">
        <v>8</v>
      </c>
      <c r="C25" s="64">
        <v>6</v>
      </c>
      <c r="D25" s="64">
        <v>24</v>
      </c>
      <c r="E25" s="42">
        <v>17.453900000000001</v>
      </c>
      <c r="F25" s="64" t="str">
        <f>IF(AND(RTO__37[[#This Row],[Month]]&gt;5,RTO__37[[#This Row],[Month]]&lt;10,RTO__37[[#This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34">
        <v>45529</v>
      </c>
      <c r="B26" s="64">
        <v>8</v>
      </c>
      <c r="C26" s="64">
        <v>7</v>
      </c>
      <c r="D26" s="64">
        <v>1</v>
      </c>
      <c r="E26" s="42">
        <v>8.0761000000000003</v>
      </c>
      <c r="F26" s="64" t="str">
        <f>IF(AND(RTO__37[[#This Row],[Month]]&gt;5,RTO__37[[#This Row],[Month]]&lt;10,RTO__37[[#This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34">
        <v>45529</v>
      </c>
      <c r="B27" s="64">
        <v>8</v>
      </c>
      <c r="C27" s="64">
        <v>7</v>
      </c>
      <c r="D27" s="64">
        <v>2</v>
      </c>
      <c r="E27" s="42">
        <v>10.406499999999999</v>
      </c>
      <c r="F27" s="64" t="str">
        <f>IF(AND(RTO__37[[#This Row],[Month]]&gt;5,RTO__37[[#This Row],[Month]]&lt;10,RTO__37[[#This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34">
        <v>45529</v>
      </c>
      <c r="B28" s="64">
        <v>8</v>
      </c>
      <c r="C28" s="64">
        <v>7</v>
      </c>
      <c r="D28" s="64">
        <v>3</v>
      </c>
      <c r="E28" s="42">
        <v>10.5406</v>
      </c>
      <c r="F28" s="64" t="str">
        <f>IF(AND(RTO__37[[#This Row],[Month]]&gt;5,RTO__37[[#This Row],[Month]]&lt;10,RTO__37[[#This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34">
        <v>45529</v>
      </c>
      <c r="B29" s="64">
        <v>8</v>
      </c>
      <c r="C29" s="64">
        <v>7</v>
      </c>
      <c r="D29" s="64">
        <v>4</v>
      </c>
      <c r="E29" s="42">
        <v>10.645300000000001</v>
      </c>
      <c r="F29" s="64" t="str">
        <f>IF(AND(RTO__37[[#This Row],[Month]]&gt;5,RTO__37[[#This Row],[Month]]&lt;10,RTO__37[[#This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34">
        <v>45529</v>
      </c>
      <c r="B30" s="64">
        <v>8</v>
      </c>
      <c r="C30" s="64">
        <v>7</v>
      </c>
      <c r="D30" s="64">
        <v>5</v>
      </c>
      <c r="E30" s="42">
        <v>10.4838</v>
      </c>
      <c r="F30" s="64" t="str">
        <f>IF(AND(RTO__37[[#This Row],[Month]]&gt;5,RTO__37[[#This Row],[Month]]&lt;10,RTO__37[[#This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34">
        <v>45529</v>
      </c>
      <c r="B31" s="64">
        <v>8</v>
      </c>
      <c r="C31" s="64">
        <v>7</v>
      </c>
      <c r="D31" s="64">
        <v>6</v>
      </c>
      <c r="E31" s="42">
        <v>10.4884</v>
      </c>
      <c r="F31" s="64" t="str">
        <f>IF(AND(RTO__37[[#This Row],[Month]]&gt;5,RTO__37[[#This Row],[Month]]&lt;10,RTO__37[[#This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34">
        <v>45529</v>
      </c>
      <c r="B32" s="64">
        <v>8</v>
      </c>
      <c r="C32" s="64">
        <v>7</v>
      </c>
      <c r="D32" s="64">
        <v>7</v>
      </c>
      <c r="E32" s="42">
        <v>8.6072000000000006</v>
      </c>
      <c r="F32" s="64" t="str">
        <f>IF(AND(RTO__37[[#This Row],[Month]]&gt;5,RTO__37[[#This Row],[Month]]&lt;10,RTO__37[[#This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34">
        <v>45529</v>
      </c>
      <c r="B33" s="64">
        <v>8</v>
      </c>
      <c r="C33" s="64">
        <v>7</v>
      </c>
      <c r="D33" s="64">
        <v>8</v>
      </c>
      <c r="E33" s="42">
        <v>7.4242999999999997</v>
      </c>
      <c r="F33" s="64" t="str">
        <f>IF(AND(RTO__37[[#This Row],[Month]]&gt;5,RTO__37[[#This Row],[Month]]&lt;10,RTO__37[[#This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34">
        <v>45529</v>
      </c>
      <c r="B34" s="64">
        <v>8</v>
      </c>
      <c r="C34" s="64">
        <v>7</v>
      </c>
      <c r="D34" s="64">
        <v>9</v>
      </c>
      <c r="E34" s="42">
        <v>0.1532</v>
      </c>
      <c r="F34" s="64" t="str">
        <f>IF(AND(RTO__37[[#This Row],[Month]]&gt;5,RTO__37[[#This Row],[Month]]&lt;10,RTO__37[[#This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34">
        <v>45529</v>
      </c>
      <c r="B35" s="64">
        <v>8</v>
      </c>
      <c r="C35" s="64">
        <v>7</v>
      </c>
      <c r="D35" s="64">
        <v>10</v>
      </c>
      <c r="E35" s="42">
        <v>1.2639</v>
      </c>
      <c r="F35" s="64" t="str">
        <f>IF(AND(RTO__37[[#This Row],[Month]]&gt;5,RTO__37[[#This Row],[Month]]&lt;10,RTO__37[[#This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34">
        <v>45529</v>
      </c>
      <c r="B36" s="64">
        <v>8</v>
      </c>
      <c r="C36" s="64">
        <v>7</v>
      </c>
      <c r="D36" s="64">
        <v>11</v>
      </c>
      <c r="E36" s="42">
        <v>-0.93910000000000005</v>
      </c>
      <c r="F36" s="64" t="str">
        <f>IF(AND(RTO__37[[#This Row],[Month]]&gt;5,RTO__37[[#This Row],[Month]]&lt;10,RTO__37[[#This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34">
        <v>45529</v>
      </c>
      <c r="B37" s="64">
        <v>8</v>
      </c>
      <c r="C37" s="64">
        <v>7</v>
      </c>
      <c r="D37" s="64">
        <v>12</v>
      </c>
      <c r="E37" s="42">
        <v>-0.97060000000000002</v>
      </c>
      <c r="F37" s="64" t="str">
        <f>IF(AND(RTO__37[[#This Row],[Month]]&gt;5,RTO__37[[#This Row],[Month]]&lt;10,RTO__37[[#This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34">
        <v>45529</v>
      </c>
      <c r="B38" s="64">
        <v>8</v>
      </c>
      <c r="C38" s="64">
        <v>7</v>
      </c>
      <c r="D38" s="64">
        <v>13</v>
      </c>
      <c r="E38" s="42">
        <v>-1.6523000000000001</v>
      </c>
      <c r="F38" s="64" t="str">
        <f>IF(AND(RTO__37[[#This Row],[Month]]&gt;5,RTO__37[[#This Row],[Month]]&lt;10,RTO__37[[#This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34">
        <v>45529</v>
      </c>
      <c r="B39" s="64">
        <v>8</v>
      </c>
      <c r="C39" s="64">
        <v>7</v>
      </c>
      <c r="D39" s="64">
        <v>14</v>
      </c>
      <c r="E39" s="42">
        <v>-1.1928000000000001</v>
      </c>
      <c r="F39" s="64" t="str">
        <f>IF(AND(RTO__37[[#This Row],[Month]]&gt;5,RTO__37[[#This Row],[Month]]&lt;10,RTO__37[[#This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34">
        <v>45529</v>
      </c>
      <c r="B40" s="64">
        <v>8</v>
      </c>
      <c r="C40" s="64">
        <v>7</v>
      </c>
      <c r="D40" s="64">
        <v>15</v>
      </c>
      <c r="E40" s="42">
        <v>-3.56E-2</v>
      </c>
      <c r="F40" s="64" t="str">
        <f>IF(AND(RTO__37[[#This Row],[Month]]&gt;5,RTO__37[[#This Row],[Month]]&lt;10,RTO__37[[#This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34">
        <v>45529</v>
      </c>
      <c r="B41" s="64">
        <v>8</v>
      </c>
      <c r="C41" s="64">
        <v>7</v>
      </c>
      <c r="D41" s="64">
        <v>16</v>
      </c>
      <c r="E41" s="42">
        <v>12.2376</v>
      </c>
      <c r="F41" s="64" t="str">
        <f>IF(AND(RTO__37[[#This Row],[Month]]&gt;5,RTO__37[[#This Row],[Month]]&lt;10,RTO__37[[#This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34">
        <v>45529</v>
      </c>
      <c r="B42" s="64">
        <v>8</v>
      </c>
      <c r="C42" s="64">
        <v>7</v>
      </c>
      <c r="D42" s="64">
        <v>17</v>
      </c>
      <c r="E42" s="42">
        <v>18.892800000000001</v>
      </c>
      <c r="F42" s="64" t="str">
        <f>IF(AND(RTO__37[[#This Row],[Month]]&gt;5,RTO__37[[#This Row],[Month]]&lt;10,RTO__37[[#This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34">
        <v>45529</v>
      </c>
      <c r="B43" s="64">
        <v>8</v>
      </c>
      <c r="C43" s="64">
        <v>7</v>
      </c>
      <c r="D43" s="64">
        <v>18</v>
      </c>
      <c r="E43" s="42">
        <v>31.749600000000001</v>
      </c>
      <c r="F43" s="64" t="str">
        <f>IF(AND(RTO__37[[#This Row],[Month]]&gt;5,RTO__37[[#This Row],[Month]]&lt;10,RTO__37[[#This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34">
        <v>45529</v>
      </c>
      <c r="B44" s="64">
        <v>8</v>
      </c>
      <c r="C44" s="64">
        <v>7</v>
      </c>
      <c r="D44" s="64">
        <v>19</v>
      </c>
      <c r="E44" s="42">
        <v>37.767800000000001</v>
      </c>
      <c r="F44" s="64" t="str">
        <f>IF(AND(RTO__37[[#This Row],[Month]]&gt;5,RTO__37[[#This Row],[Month]]&lt;10,RTO__37[[#This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34">
        <v>45529</v>
      </c>
      <c r="B45" s="64">
        <v>8</v>
      </c>
      <c r="C45" s="64">
        <v>7</v>
      </c>
      <c r="D45" s="64">
        <v>20</v>
      </c>
      <c r="E45" s="42">
        <v>33.411999999999999</v>
      </c>
      <c r="F45" s="64" t="str">
        <f>IF(AND(RTO__37[[#This Row],[Month]]&gt;5,RTO__37[[#This Row],[Month]]&lt;10,RTO__37[[#This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34">
        <v>45529</v>
      </c>
      <c r="B46" s="64">
        <v>8</v>
      </c>
      <c r="C46" s="64">
        <v>7</v>
      </c>
      <c r="D46" s="64">
        <v>21</v>
      </c>
      <c r="E46" s="42">
        <v>26.323899999999998</v>
      </c>
      <c r="F46" s="64" t="str">
        <f>IF(AND(RTO__37[[#This Row],[Month]]&gt;5,RTO__37[[#This Row],[Month]]&lt;10,RTO__37[[#This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34">
        <v>45529</v>
      </c>
      <c r="B47" s="64">
        <v>8</v>
      </c>
      <c r="C47" s="64">
        <v>7</v>
      </c>
      <c r="D47" s="64">
        <v>22</v>
      </c>
      <c r="E47" s="42">
        <v>14.3164</v>
      </c>
      <c r="F47" s="64" t="str">
        <f>IF(AND(RTO__37[[#This Row],[Month]]&gt;5,RTO__37[[#This Row],[Month]]&lt;10,RTO__37[[#This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34">
        <v>45529</v>
      </c>
      <c r="B48" s="64">
        <v>8</v>
      </c>
      <c r="C48" s="64">
        <v>7</v>
      </c>
      <c r="D48" s="64">
        <v>23</v>
      </c>
      <c r="E48" s="42">
        <v>21.507899999999999</v>
      </c>
      <c r="F48" s="64" t="str">
        <f>IF(AND(RTO__37[[#This Row],[Month]]&gt;5,RTO__37[[#This Row],[Month]]&lt;10,RTO__37[[#This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34">
        <v>45529</v>
      </c>
      <c r="B49" s="64">
        <v>8</v>
      </c>
      <c r="C49" s="64">
        <v>7</v>
      </c>
      <c r="D49" s="64">
        <v>24</v>
      </c>
      <c r="E49" s="42">
        <v>12.999599999999999</v>
      </c>
      <c r="F49" s="64" t="str">
        <f>IF(AND(RTO__37[[#This Row],[Month]]&gt;5,RTO__37[[#This Row],[Month]]&lt;10,RTO__37[[#This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34">
        <v>45530</v>
      </c>
      <c r="B50" s="64">
        <v>8</v>
      </c>
      <c r="C50" s="64">
        <v>1</v>
      </c>
      <c r="D50" s="64">
        <v>1</v>
      </c>
      <c r="E50" s="42">
        <v>15.962</v>
      </c>
      <c r="F50" s="64" t="str">
        <f>IF(AND(RTO__37[[#This Row],[Month]]&gt;5,RTO__37[[#This Row],[Month]]&lt;10,RTO__37[[#This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34">
        <v>45530</v>
      </c>
      <c r="B51" s="64">
        <v>8</v>
      </c>
      <c r="C51" s="64">
        <v>1</v>
      </c>
      <c r="D51" s="64">
        <v>2</v>
      </c>
      <c r="E51" s="42">
        <v>15.7746</v>
      </c>
      <c r="F51" s="64" t="str">
        <f>IF(AND(RTO__37[[#This Row],[Month]]&gt;5,RTO__37[[#This Row],[Month]]&lt;10,RTO__37[[#This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34">
        <v>45530</v>
      </c>
      <c r="B52" s="64">
        <v>8</v>
      </c>
      <c r="C52" s="64">
        <v>1</v>
      </c>
      <c r="D52" s="64">
        <v>3</v>
      </c>
      <c r="E52" s="42">
        <v>15.635899999999999</v>
      </c>
      <c r="F52" s="64" t="str">
        <f>IF(AND(RTO__37[[#This Row],[Month]]&gt;5,RTO__37[[#This Row],[Month]]&lt;10,RTO__37[[#This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34">
        <v>45530</v>
      </c>
      <c r="B53" s="64">
        <v>8</v>
      </c>
      <c r="C53" s="64">
        <v>1</v>
      </c>
      <c r="D53" s="64">
        <v>4</v>
      </c>
      <c r="E53" s="42">
        <v>11.668200000000001</v>
      </c>
      <c r="F53" s="64" t="str">
        <f>IF(AND(RTO__37[[#This Row],[Month]]&gt;5,RTO__37[[#This Row],[Month]]&lt;10,RTO__37[[#This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34">
        <v>45530</v>
      </c>
      <c r="B54" s="64">
        <v>8</v>
      </c>
      <c r="C54" s="64">
        <v>1</v>
      </c>
      <c r="D54" s="64">
        <v>5</v>
      </c>
      <c r="E54" s="42">
        <v>12.2814</v>
      </c>
      <c r="F54" s="64" t="str">
        <f>IF(AND(RTO__37[[#This Row],[Month]]&gt;5,RTO__37[[#This Row],[Month]]&lt;10,RTO__37[[#This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34">
        <v>45530</v>
      </c>
      <c r="B55" s="64">
        <v>8</v>
      </c>
      <c r="C55" s="64">
        <v>1</v>
      </c>
      <c r="D55" s="64">
        <v>6</v>
      </c>
      <c r="E55" s="42">
        <v>17.6952</v>
      </c>
      <c r="F55" s="64" t="str">
        <f>IF(AND(RTO__37[[#This Row],[Month]]&gt;5,RTO__37[[#This Row],[Month]]&lt;10,RTO__37[[#This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34">
        <v>45530</v>
      </c>
      <c r="B56" s="64">
        <v>8</v>
      </c>
      <c r="C56" s="64">
        <v>1</v>
      </c>
      <c r="D56" s="64">
        <v>7</v>
      </c>
      <c r="E56" s="42">
        <v>5.0582000000000003</v>
      </c>
      <c r="F56" s="64" t="str">
        <f>IF(AND(RTO__37[[#This Row],[Month]]&gt;5,RTO__37[[#This Row],[Month]]&lt;10,RTO__37[[#This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34">
        <v>45530</v>
      </c>
      <c r="B57" s="64">
        <v>8</v>
      </c>
      <c r="C57" s="64">
        <v>1</v>
      </c>
      <c r="D57" s="64">
        <v>8</v>
      </c>
      <c r="E57" s="42">
        <v>4.7544000000000004</v>
      </c>
      <c r="F57" s="64" t="str">
        <f>IF(AND(RTO__37[[#This Row],[Month]]&gt;5,RTO__37[[#This Row],[Month]]&lt;10,RTO__37[[#This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34">
        <v>45530</v>
      </c>
      <c r="B58" s="64">
        <v>8</v>
      </c>
      <c r="C58" s="64">
        <v>1</v>
      </c>
      <c r="D58" s="64">
        <v>9</v>
      </c>
      <c r="E58" s="42">
        <v>14.6388</v>
      </c>
      <c r="F58" s="64" t="str">
        <f>IF(AND(RTO__37[[#This Row],[Month]]&gt;5,RTO__37[[#This Row],[Month]]&lt;10,RTO__37[[#This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34">
        <v>45530</v>
      </c>
      <c r="B59" s="64">
        <v>8</v>
      </c>
      <c r="C59" s="64">
        <v>1</v>
      </c>
      <c r="D59" s="64">
        <v>10</v>
      </c>
      <c r="E59" s="42">
        <v>12.862299999999999</v>
      </c>
      <c r="F59" s="64" t="str">
        <f>IF(AND(RTO__37[[#This Row],[Month]]&gt;5,RTO__37[[#This Row],[Month]]&lt;10,RTO__37[[#This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34">
        <v>45530</v>
      </c>
      <c r="B60" s="64">
        <v>8</v>
      </c>
      <c r="C60" s="64">
        <v>1</v>
      </c>
      <c r="D60" s="64">
        <v>11</v>
      </c>
      <c r="E60" s="42">
        <v>19.029599999999999</v>
      </c>
      <c r="F60" s="64" t="str">
        <f>IF(AND(RTO__37[[#This Row],[Month]]&gt;5,RTO__37[[#This Row],[Month]]&lt;10,RTO__37[[#This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34">
        <v>45530</v>
      </c>
      <c r="B61" s="64">
        <v>8</v>
      </c>
      <c r="C61" s="64">
        <v>1</v>
      </c>
      <c r="D61" s="64">
        <v>12</v>
      </c>
      <c r="E61" s="42">
        <v>12.3964</v>
      </c>
      <c r="F61" s="64" t="str">
        <f>IF(AND(RTO__37[[#This Row],[Month]]&gt;5,RTO__37[[#This Row],[Month]]&lt;10,RTO__37[[#This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34">
        <v>45530</v>
      </c>
      <c r="B62" s="64">
        <v>8</v>
      </c>
      <c r="C62" s="64">
        <v>1</v>
      </c>
      <c r="D62" s="64">
        <v>13</v>
      </c>
      <c r="E62" s="42">
        <v>15.5025</v>
      </c>
      <c r="F62" s="64" t="str">
        <f>IF(AND(RTO__37[[#This Row],[Month]]&gt;5,RTO__37[[#This Row],[Month]]&lt;10,RTO__37[[#This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34">
        <v>45530</v>
      </c>
      <c r="B63" s="64">
        <v>8</v>
      </c>
      <c r="C63" s="64">
        <v>1</v>
      </c>
      <c r="D63" s="64">
        <v>14</v>
      </c>
      <c r="E63" s="42">
        <v>15.4527</v>
      </c>
      <c r="F63" s="64" t="str">
        <f>IF(AND(RTO__37[[#This Row],[Month]]&gt;5,RTO__37[[#This Row],[Month]]&lt;10,RTO__37[[#This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34">
        <v>45530</v>
      </c>
      <c r="B64" s="64">
        <v>8</v>
      </c>
      <c r="C64" s="64">
        <v>1</v>
      </c>
      <c r="D64" s="64">
        <v>15</v>
      </c>
      <c r="E64" s="42">
        <v>14.650700000000001</v>
      </c>
      <c r="F64" s="64" t="str">
        <f>IF(AND(RTO__37[[#This Row],[Month]]&gt;5,RTO__37[[#This Row],[Month]]&lt;10,RTO__37[[#This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34">
        <v>45530</v>
      </c>
      <c r="B65" s="64">
        <v>8</v>
      </c>
      <c r="C65" s="64">
        <v>1</v>
      </c>
      <c r="D65" s="64">
        <v>16</v>
      </c>
      <c r="E65" s="42">
        <v>24.452400000000001</v>
      </c>
      <c r="F65" s="64" t="str">
        <f>IF(AND(RTO__37[[#This Row],[Month]]&gt;5,RTO__37[[#This Row],[Month]]&lt;10,RTO__37[[#This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34">
        <v>45530</v>
      </c>
      <c r="B66" s="64">
        <v>8</v>
      </c>
      <c r="C66" s="64">
        <v>1</v>
      </c>
      <c r="D66" s="64">
        <v>17</v>
      </c>
      <c r="E66" s="42">
        <v>25.898900000000001</v>
      </c>
      <c r="F66" s="64" t="str">
        <f>IF(AND(RTO__37[[#This Row],[Month]]&gt;5,RTO__37[[#This Row],[Month]]&lt;10,RTO__37[[#This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34">
        <v>45530</v>
      </c>
      <c r="B67" s="64">
        <v>8</v>
      </c>
      <c r="C67" s="64">
        <v>1</v>
      </c>
      <c r="D67" s="64">
        <v>18</v>
      </c>
      <c r="E67" s="42">
        <v>33.7044</v>
      </c>
      <c r="F67" s="64" t="str">
        <f>IF(AND(RTO__37[[#This Row],[Month]]&gt;5,RTO__37[[#This Row],[Month]]&lt;10,RTO__37[[#This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34">
        <v>45530</v>
      </c>
      <c r="B68" s="64">
        <v>8</v>
      </c>
      <c r="C68" s="64">
        <v>1</v>
      </c>
      <c r="D68" s="64">
        <v>19</v>
      </c>
      <c r="E68" s="42">
        <v>46.281500000000001</v>
      </c>
      <c r="F68" s="64" t="str">
        <f>IF(AND(RTO__37[[#This Row],[Month]]&gt;5,RTO__37[[#This Row],[Month]]&lt;10,RTO__37[[#This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34">
        <v>45530</v>
      </c>
      <c r="B69" s="64">
        <v>8</v>
      </c>
      <c r="C69" s="64">
        <v>1</v>
      </c>
      <c r="D69" s="64">
        <v>20</v>
      </c>
      <c r="E69" s="42">
        <v>32.661799999999999</v>
      </c>
      <c r="F69" s="64" t="str">
        <f>IF(AND(RTO__37[[#This Row],[Month]]&gt;5,RTO__37[[#This Row],[Month]]&lt;10,RTO__37[[#This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34">
        <v>45530</v>
      </c>
      <c r="B70" s="64">
        <v>8</v>
      </c>
      <c r="C70" s="64">
        <v>1</v>
      </c>
      <c r="D70" s="64">
        <v>21</v>
      </c>
      <c r="E70" s="42">
        <v>23.9114</v>
      </c>
      <c r="F70" s="64" t="str">
        <f>IF(AND(RTO__37[[#This Row],[Month]]&gt;5,RTO__37[[#This Row],[Month]]&lt;10,RTO__37[[#This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34">
        <v>45530</v>
      </c>
      <c r="B71" s="64">
        <v>8</v>
      </c>
      <c r="C71" s="64">
        <v>1</v>
      </c>
      <c r="D71" s="64">
        <v>22</v>
      </c>
      <c r="E71" s="42">
        <v>22.163699999999999</v>
      </c>
      <c r="F71" s="64" t="str">
        <f>IF(AND(RTO__37[[#This Row],[Month]]&gt;5,RTO__37[[#This Row],[Month]]&lt;10,RTO__37[[#This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34">
        <v>45530</v>
      </c>
      <c r="B72" s="64">
        <v>8</v>
      </c>
      <c r="C72" s="64">
        <v>1</v>
      </c>
      <c r="D72" s="64">
        <v>23</v>
      </c>
      <c r="E72" s="42">
        <v>24.3474</v>
      </c>
      <c r="F72" s="64" t="str">
        <f>IF(AND(RTO__37[[#This Row],[Month]]&gt;5,RTO__37[[#This Row],[Month]]&lt;10,RTO__37[[#This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34">
        <v>45530</v>
      </c>
      <c r="B73" s="64">
        <v>8</v>
      </c>
      <c r="C73" s="64">
        <v>1</v>
      </c>
      <c r="D73" s="64">
        <v>24</v>
      </c>
      <c r="E73" s="42">
        <v>9.0540000000000003</v>
      </c>
      <c r="F73" s="64" t="str">
        <f>IF(AND(RTO__37[[#This Row],[Month]]&gt;5,RTO__37[[#This Row],[Month]]&lt;10,RTO__37[[#This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34">
        <v>45531</v>
      </c>
      <c r="B74" s="64">
        <v>8</v>
      </c>
      <c r="C74" s="64">
        <v>2</v>
      </c>
      <c r="D74" s="64">
        <v>1</v>
      </c>
      <c r="E74" s="42">
        <v>22.200600000000001</v>
      </c>
      <c r="F74" s="64" t="str">
        <f>IF(AND(RTO__37[[#This Row],[Month]]&gt;5,RTO__37[[#This Row],[Month]]&lt;10,RTO__37[[#This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34">
        <v>45531</v>
      </c>
      <c r="B75" s="64">
        <v>8</v>
      </c>
      <c r="C75" s="64">
        <v>2</v>
      </c>
      <c r="D75" s="64">
        <v>2</v>
      </c>
      <c r="E75" s="42">
        <v>17.031099999999999</v>
      </c>
      <c r="F75" s="64" t="str">
        <f>IF(AND(RTO__37[[#This Row],[Month]]&gt;5,RTO__37[[#This Row],[Month]]&lt;10,RTO__37[[#This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34">
        <v>45531</v>
      </c>
      <c r="B76" s="64">
        <v>8</v>
      </c>
      <c r="C76" s="64">
        <v>2</v>
      </c>
      <c r="D76" s="64">
        <v>3</v>
      </c>
      <c r="E76" s="42">
        <v>12.3942</v>
      </c>
      <c r="F76" s="64" t="str">
        <f>IF(AND(RTO__37[[#This Row],[Month]]&gt;5,RTO__37[[#This Row],[Month]]&lt;10,RTO__37[[#This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34">
        <v>45531</v>
      </c>
      <c r="B77" s="64">
        <v>8</v>
      </c>
      <c r="C77" s="64">
        <v>2</v>
      </c>
      <c r="D77" s="64">
        <v>4</v>
      </c>
      <c r="E77" s="42">
        <v>10.7098</v>
      </c>
      <c r="F77" s="64" t="str">
        <f>IF(AND(RTO__37[[#This Row],[Month]]&gt;5,RTO__37[[#This Row],[Month]]&lt;10,RTO__37[[#This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34">
        <v>45531</v>
      </c>
      <c r="B78" s="64">
        <v>8</v>
      </c>
      <c r="C78" s="64">
        <v>2</v>
      </c>
      <c r="D78" s="64">
        <v>5</v>
      </c>
      <c r="E78" s="42">
        <v>10.619400000000001</v>
      </c>
      <c r="F78" s="64" t="str">
        <f>IF(AND(RTO__37[[#This Row],[Month]]&gt;5,RTO__37[[#This Row],[Month]]&lt;10,RTO__37[[#This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34">
        <v>45531</v>
      </c>
      <c r="B79" s="64">
        <v>8</v>
      </c>
      <c r="C79" s="64">
        <v>2</v>
      </c>
      <c r="D79" s="64">
        <v>6</v>
      </c>
      <c r="E79" s="42">
        <v>18.825700000000001</v>
      </c>
      <c r="F79" s="64" t="str">
        <f>IF(AND(RTO__37[[#This Row],[Month]]&gt;5,RTO__37[[#This Row],[Month]]&lt;10,RTO__37[[#This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34">
        <v>45531</v>
      </c>
      <c r="B80" s="64">
        <v>8</v>
      </c>
      <c r="C80" s="64">
        <v>2</v>
      </c>
      <c r="D80" s="64">
        <v>7</v>
      </c>
      <c r="E80" s="42">
        <v>3.9632000000000001</v>
      </c>
      <c r="F80" s="64" t="str">
        <f>IF(AND(RTO__37[[#This Row],[Month]]&gt;5,RTO__37[[#This Row],[Month]]&lt;10,RTO__37[[#This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34">
        <v>45531</v>
      </c>
      <c r="B81" s="64">
        <v>8</v>
      </c>
      <c r="C81" s="64">
        <v>2</v>
      </c>
      <c r="D81" s="64">
        <v>8</v>
      </c>
      <c r="E81" s="42">
        <v>3.9817</v>
      </c>
      <c r="F81" s="64" t="str">
        <f>IF(AND(RTO__37[[#This Row],[Month]]&gt;5,RTO__37[[#This Row],[Month]]&lt;10,RTO__37[[#This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34">
        <v>45531</v>
      </c>
      <c r="B82" s="64">
        <v>8</v>
      </c>
      <c r="C82" s="64">
        <v>2</v>
      </c>
      <c r="D82" s="64">
        <v>9</v>
      </c>
      <c r="E82" s="42">
        <v>10.908099999999999</v>
      </c>
      <c r="F82" s="64" t="str">
        <f>IF(AND(RTO__37[[#This Row],[Month]]&gt;5,RTO__37[[#This Row],[Month]]&lt;10,RTO__37[[#This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34">
        <v>45531</v>
      </c>
      <c r="B83" s="64">
        <v>8</v>
      </c>
      <c r="C83" s="64">
        <v>2</v>
      </c>
      <c r="D83" s="64">
        <v>10</v>
      </c>
      <c r="E83" s="42">
        <v>11.5177</v>
      </c>
      <c r="F83" s="64" t="str">
        <f>IF(AND(RTO__37[[#This Row],[Month]]&gt;5,RTO__37[[#This Row],[Month]]&lt;10,RTO__37[[#This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34">
        <v>45531</v>
      </c>
      <c r="B84" s="64">
        <v>8</v>
      </c>
      <c r="C84" s="64">
        <v>2</v>
      </c>
      <c r="D84" s="64">
        <v>11</v>
      </c>
      <c r="E84" s="42">
        <v>11.0625</v>
      </c>
      <c r="F84" s="64" t="str">
        <f>IF(AND(RTO__37[[#This Row],[Month]]&gt;5,RTO__37[[#This Row],[Month]]&lt;10,RTO__37[[#This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34">
        <v>45531</v>
      </c>
      <c r="B85" s="64">
        <v>8</v>
      </c>
      <c r="C85" s="64">
        <v>2</v>
      </c>
      <c r="D85" s="64">
        <v>12</v>
      </c>
      <c r="E85" s="42">
        <v>8.8397000000000006</v>
      </c>
      <c r="F85" s="64" t="str">
        <f>IF(AND(RTO__37[[#This Row],[Month]]&gt;5,RTO__37[[#This Row],[Month]]&lt;10,RTO__37[[#This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34">
        <v>45531</v>
      </c>
      <c r="B86" s="64">
        <v>8</v>
      </c>
      <c r="C86" s="64">
        <v>2</v>
      </c>
      <c r="D86" s="64">
        <v>13</v>
      </c>
      <c r="E86" s="42">
        <v>9.4160000000000004</v>
      </c>
      <c r="F86" s="64" t="str">
        <f>IF(AND(RTO__37[[#This Row],[Month]]&gt;5,RTO__37[[#This Row],[Month]]&lt;10,RTO__37[[#This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34">
        <v>45531</v>
      </c>
      <c r="B87" s="64">
        <v>8</v>
      </c>
      <c r="C87" s="64">
        <v>2</v>
      </c>
      <c r="D87" s="64">
        <v>14</v>
      </c>
      <c r="E87" s="42">
        <v>11.831200000000001</v>
      </c>
      <c r="F87" s="64" t="str">
        <f>IF(AND(RTO__37[[#This Row],[Month]]&gt;5,RTO__37[[#This Row],[Month]]&lt;10,RTO__37[[#This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34">
        <v>45531</v>
      </c>
      <c r="B88" s="64">
        <v>8</v>
      </c>
      <c r="C88" s="64">
        <v>2</v>
      </c>
      <c r="D88" s="64">
        <v>15</v>
      </c>
      <c r="E88" s="42">
        <v>14.740399999999999</v>
      </c>
      <c r="F88" s="64" t="str">
        <f>IF(AND(RTO__37[[#This Row],[Month]]&gt;5,RTO__37[[#This Row],[Month]]&lt;10,RTO__37[[#This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34">
        <v>45531</v>
      </c>
      <c r="B89" s="64">
        <v>8</v>
      </c>
      <c r="C89" s="64">
        <v>2</v>
      </c>
      <c r="D89" s="64">
        <v>16</v>
      </c>
      <c r="E89" s="42">
        <v>18.472100000000001</v>
      </c>
      <c r="F89" s="64" t="str">
        <f>IF(AND(RTO__37[[#This Row],[Month]]&gt;5,RTO__37[[#This Row],[Month]]&lt;10,RTO__37[[#This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34">
        <v>45531</v>
      </c>
      <c r="B90" s="64">
        <v>8</v>
      </c>
      <c r="C90" s="64">
        <v>2</v>
      </c>
      <c r="D90" s="64">
        <v>17</v>
      </c>
      <c r="E90" s="42">
        <v>16.9785</v>
      </c>
      <c r="F90" s="64" t="str">
        <f>IF(AND(RTO__37[[#This Row],[Month]]&gt;5,RTO__37[[#This Row],[Month]]&lt;10,RTO__37[[#This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34">
        <v>45531</v>
      </c>
      <c r="B91" s="64">
        <v>8</v>
      </c>
      <c r="C91" s="64">
        <v>2</v>
      </c>
      <c r="D91" s="64">
        <v>18</v>
      </c>
      <c r="E91" s="42">
        <v>20.853300000000001</v>
      </c>
      <c r="F91" s="64" t="str">
        <f>IF(AND(RTO__37[[#This Row],[Month]]&gt;5,RTO__37[[#This Row],[Month]]&lt;10,RTO__37[[#This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34">
        <v>45531</v>
      </c>
      <c r="B92" s="64">
        <v>8</v>
      </c>
      <c r="C92" s="64">
        <v>2</v>
      </c>
      <c r="D92" s="64">
        <v>19</v>
      </c>
      <c r="E92" s="42">
        <v>33.450299999999999</v>
      </c>
      <c r="F92" s="64" t="str">
        <f>IF(AND(RTO__37[[#This Row],[Month]]&gt;5,RTO__37[[#This Row],[Month]]&lt;10,RTO__37[[#This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34">
        <v>45531</v>
      </c>
      <c r="B93" s="64">
        <v>8</v>
      </c>
      <c r="C93" s="64">
        <v>2</v>
      </c>
      <c r="D93" s="64">
        <v>20</v>
      </c>
      <c r="E93" s="42">
        <v>33.182600000000001</v>
      </c>
      <c r="F93" s="64" t="str">
        <f>IF(AND(RTO__37[[#This Row],[Month]]&gt;5,RTO__37[[#This Row],[Month]]&lt;10,RTO__37[[#This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34">
        <v>45531</v>
      </c>
      <c r="B94" s="64">
        <v>8</v>
      </c>
      <c r="C94" s="64">
        <v>2</v>
      </c>
      <c r="D94" s="64">
        <v>21</v>
      </c>
      <c r="E94" s="42">
        <v>23.38</v>
      </c>
      <c r="F94" s="64" t="str">
        <f>IF(AND(RTO__37[[#This Row],[Month]]&gt;5,RTO__37[[#This Row],[Month]]&lt;10,RTO__37[[#This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34">
        <v>45531</v>
      </c>
      <c r="B95" s="64">
        <v>8</v>
      </c>
      <c r="C95" s="64">
        <v>2</v>
      </c>
      <c r="D95" s="64">
        <v>22</v>
      </c>
      <c r="E95" s="42">
        <v>20.714600000000001</v>
      </c>
      <c r="F95" s="64" t="str">
        <f>IF(AND(RTO__37[[#This Row],[Month]]&gt;5,RTO__37[[#This Row],[Month]]&lt;10,RTO__37[[#This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34">
        <v>45531</v>
      </c>
      <c r="B96" s="64">
        <v>8</v>
      </c>
      <c r="C96" s="64">
        <v>2</v>
      </c>
      <c r="D96" s="64">
        <v>23</v>
      </c>
      <c r="E96" s="42">
        <v>22.5242</v>
      </c>
      <c r="F96" s="64" t="str">
        <f>IF(AND(RTO__37[[#This Row],[Month]]&gt;5,RTO__37[[#This Row],[Month]]&lt;10,RTO__37[[#This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34">
        <v>45531</v>
      </c>
      <c r="B97" s="64">
        <v>8</v>
      </c>
      <c r="C97" s="64">
        <v>2</v>
      </c>
      <c r="D97" s="64">
        <v>24</v>
      </c>
      <c r="E97" s="42">
        <v>17.789000000000001</v>
      </c>
      <c r="F97" s="64" t="str">
        <f>IF(AND(RTO__37[[#This Row],[Month]]&gt;5,RTO__37[[#This Row],[Month]]&lt;10,RTO__37[[#This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34">
        <v>45532</v>
      </c>
      <c r="B98" s="64">
        <v>8</v>
      </c>
      <c r="C98" s="64">
        <v>3</v>
      </c>
      <c r="D98" s="64">
        <v>1</v>
      </c>
      <c r="E98" s="42">
        <v>16.964400000000001</v>
      </c>
      <c r="F98" s="64" t="str">
        <f>IF(AND(RTO__37[[#This Row],[Month]]&gt;5,RTO__37[[#This Row],[Month]]&lt;10,RTO__37[[#This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34">
        <v>45532</v>
      </c>
      <c r="B99" s="64">
        <v>8</v>
      </c>
      <c r="C99" s="64">
        <v>3</v>
      </c>
      <c r="D99" s="64">
        <v>2</v>
      </c>
      <c r="E99" s="42">
        <v>16.3277</v>
      </c>
      <c r="F99" s="64" t="str">
        <f>IF(AND(RTO__37[[#This Row],[Month]]&gt;5,RTO__37[[#This Row],[Month]]&lt;10,RTO__37[[#This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34">
        <v>45532</v>
      </c>
      <c r="B100" s="64">
        <v>8</v>
      </c>
      <c r="C100" s="64">
        <v>3</v>
      </c>
      <c r="D100" s="64">
        <v>3</v>
      </c>
      <c r="E100" s="42">
        <v>15.3002</v>
      </c>
      <c r="F100" s="64" t="str">
        <f>IF(AND(RTO__37[[#This Row],[Month]]&gt;5,RTO__37[[#This Row],[Month]]&lt;10,RTO__37[[#This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34">
        <v>45532</v>
      </c>
      <c r="B101" s="64">
        <v>8</v>
      </c>
      <c r="C101" s="64">
        <v>3</v>
      </c>
      <c r="D101" s="64">
        <v>4</v>
      </c>
      <c r="E101" s="42">
        <v>14.687799999999999</v>
      </c>
      <c r="F101" s="64" t="str">
        <f>IF(AND(RTO__37[[#This Row],[Month]]&gt;5,RTO__37[[#This Row],[Month]]&lt;10,RTO__37[[#This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34">
        <v>45532</v>
      </c>
      <c r="B102" s="64">
        <v>8</v>
      </c>
      <c r="C102" s="64">
        <v>3</v>
      </c>
      <c r="D102" s="64">
        <v>5</v>
      </c>
      <c r="E102" s="42">
        <v>19.09</v>
      </c>
      <c r="F102" s="64" t="str">
        <f>IF(AND(RTO__37[[#This Row],[Month]]&gt;5,RTO__37[[#This Row],[Month]]&lt;10,RTO__37[[#This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34">
        <v>45532</v>
      </c>
      <c r="B103" s="64">
        <v>8</v>
      </c>
      <c r="C103" s="64">
        <v>3</v>
      </c>
      <c r="D103" s="64">
        <v>6</v>
      </c>
      <c r="E103" s="42">
        <v>28.223099999999999</v>
      </c>
      <c r="F103" s="64" t="str">
        <f>IF(AND(RTO__37[[#This Row],[Month]]&gt;5,RTO__37[[#This Row],[Month]]&lt;10,RTO__37[[#This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34">
        <v>45532</v>
      </c>
      <c r="B104" s="64">
        <v>8</v>
      </c>
      <c r="C104" s="64">
        <v>3</v>
      </c>
      <c r="D104" s="64">
        <v>7</v>
      </c>
      <c r="E104" s="42">
        <v>18.325199999999999</v>
      </c>
      <c r="F104" s="64" t="str">
        <f>IF(AND(RTO__37[[#This Row],[Month]]&gt;5,RTO__37[[#This Row],[Month]]&lt;10,RTO__37[[#This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34">
        <v>45532</v>
      </c>
      <c r="B105" s="64">
        <v>8</v>
      </c>
      <c r="C105" s="64">
        <v>3</v>
      </c>
      <c r="D105" s="64">
        <v>8</v>
      </c>
      <c r="E105" s="42">
        <v>3.5217999999999998</v>
      </c>
      <c r="F105" s="64" t="str">
        <f>IF(AND(RTO__37[[#This Row],[Month]]&gt;5,RTO__37[[#This Row],[Month]]&lt;10,RTO__37[[#This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34">
        <v>45532</v>
      </c>
      <c r="B106" s="64">
        <v>8</v>
      </c>
      <c r="C106" s="64">
        <v>3</v>
      </c>
      <c r="D106" s="64">
        <v>9</v>
      </c>
      <c r="E106" s="42">
        <v>9.1041000000000007</v>
      </c>
      <c r="F106" s="64" t="str">
        <f>IF(AND(RTO__37[[#This Row],[Month]]&gt;5,RTO__37[[#This Row],[Month]]&lt;10,RTO__37[[#This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34">
        <v>45532</v>
      </c>
      <c r="B107" s="64">
        <v>8</v>
      </c>
      <c r="C107" s="64">
        <v>3</v>
      </c>
      <c r="D107" s="64">
        <v>10</v>
      </c>
      <c r="E107" s="42">
        <v>12.766299999999999</v>
      </c>
      <c r="F107" s="64" t="str">
        <f>IF(AND(RTO__37[[#This Row],[Month]]&gt;5,RTO__37[[#This Row],[Month]]&lt;10,RTO__37[[#This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34">
        <v>45532</v>
      </c>
      <c r="B108" s="64">
        <v>8</v>
      </c>
      <c r="C108" s="64">
        <v>3</v>
      </c>
      <c r="D108" s="64">
        <v>11</v>
      </c>
      <c r="E108" s="42">
        <v>13.792899999999999</v>
      </c>
      <c r="F108" s="64" t="str">
        <f>IF(AND(RTO__37[[#This Row],[Month]]&gt;5,RTO__37[[#This Row],[Month]]&lt;10,RTO__37[[#This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34">
        <v>45532</v>
      </c>
      <c r="B109" s="64">
        <v>8</v>
      </c>
      <c r="C109" s="64">
        <v>3</v>
      </c>
      <c r="D109" s="64">
        <v>12</v>
      </c>
      <c r="E109" s="42">
        <v>5.6883999999999997</v>
      </c>
      <c r="F109" s="64" t="str">
        <f>IF(AND(RTO__37[[#This Row],[Month]]&gt;5,RTO__37[[#This Row],[Month]]&lt;10,RTO__37[[#This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34">
        <v>45532</v>
      </c>
      <c r="B110" s="64">
        <v>8</v>
      </c>
      <c r="C110" s="64">
        <v>3</v>
      </c>
      <c r="D110" s="64">
        <v>13</v>
      </c>
      <c r="E110" s="42">
        <v>12.7356</v>
      </c>
      <c r="F110" s="64" t="str">
        <f>IF(AND(RTO__37[[#This Row],[Month]]&gt;5,RTO__37[[#This Row],[Month]]&lt;10,RTO__37[[#This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34">
        <v>45532</v>
      </c>
      <c r="B111" s="64">
        <v>8</v>
      </c>
      <c r="C111" s="64">
        <v>3</v>
      </c>
      <c r="D111" s="64">
        <v>14</v>
      </c>
      <c r="E111" s="42">
        <v>10.954499999999999</v>
      </c>
      <c r="F111" s="64" t="str">
        <f>IF(AND(RTO__37[[#This Row],[Month]]&gt;5,RTO__37[[#This Row],[Month]]&lt;10,RTO__37[[#This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34">
        <v>45532</v>
      </c>
      <c r="B112" s="64">
        <v>8</v>
      </c>
      <c r="C112" s="64">
        <v>3</v>
      </c>
      <c r="D112" s="64">
        <v>15</v>
      </c>
      <c r="E112" s="42">
        <v>10.771800000000001</v>
      </c>
      <c r="F112" s="64" t="str">
        <f>IF(AND(RTO__37[[#This Row],[Month]]&gt;5,RTO__37[[#This Row],[Month]]&lt;10,RTO__37[[#This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34">
        <v>45532</v>
      </c>
      <c r="B113" s="64">
        <v>8</v>
      </c>
      <c r="C113" s="64">
        <v>3</v>
      </c>
      <c r="D113" s="64">
        <v>16</v>
      </c>
      <c r="E113" s="42">
        <v>16.464099999999998</v>
      </c>
      <c r="F113" s="64" t="str">
        <f>IF(AND(RTO__37[[#This Row],[Month]]&gt;5,RTO__37[[#This Row],[Month]]&lt;10,RTO__37[[#This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34">
        <v>45532</v>
      </c>
      <c r="B114" s="64">
        <v>8</v>
      </c>
      <c r="C114" s="64">
        <v>3</v>
      </c>
      <c r="D114" s="64">
        <v>17</v>
      </c>
      <c r="E114" s="42">
        <v>21.230599999999999</v>
      </c>
      <c r="F114" s="64" t="str">
        <f>IF(AND(RTO__37[[#This Row],[Month]]&gt;5,RTO__37[[#This Row],[Month]]&lt;10,RTO__37[[#This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34">
        <v>45532</v>
      </c>
      <c r="B115" s="64">
        <v>8</v>
      </c>
      <c r="C115" s="64">
        <v>3</v>
      </c>
      <c r="D115" s="64">
        <v>18</v>
      </c>
      <c r="E115" s="42">
        <v>30.655000000000001</v>
      </c>
      <c r="F115" s="64" t="str">
        <f>IF(AND(RTO__37[[#This Row],[Month]]&gt;5,RTO__37[[#This Row],[Month]]&lt;10,RTO__37[[#This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34">
        <v>45532</v>
      </c>
      <c r="B116" s="64">
        <v>8</v>
      </c>
      <c r="C116" s="64">
        <v>3</v>
      </c>
      <c r="D116" s="64">
        <v>19</v>
      </c>
      <c r="E116" s="42">
        <v>29.0124</v>
      </c>
      <c r="F116" s="64" t="str">
        <f>IF(AND(RTO__37[[#This Row],[Month]]&gt;5,RTO__37[[#This Row],[Month]]&lt;10,RTO__37[[#This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34">
        <v>45532</v>
      </c>
      <c r="B117" s="64">
        <v>8</v>
      </c>
      <c r="C117" s="64">
        <v>3</v>
      </c>
      <c r="D117" s="64">
        <v>20</v>
      </c>
      <c r="E117" s="42">
        <v>35.475099999999998</v>
      </c>
      <c r="F117" s="64" t="str">
        <f>IF(AND(RTO__37[[#This Row],[Month]]&gt;5,RTO__37[[#This Row],[Month]]&lt;10,RTO__37[[#This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34">
        <v>45532</v>
      </c>
      <c r="B118" s="64">
        <v>8</v>
      </c>
      <c r="C118" s="64">
        <v>3</v>
      </c>
      <c r="D118" s="64">
        <v>21</v>
      </c>
      <c r="E118" s="42">
        <v>15.4876</v>
      </c>
      <c r="F118" s="64" t="str">
        <f>IF(AND(RTO__37[[#This Row],[Month]]&gt;5,RTO__37[[#This Row],[Month]]&lt;10,RTO__37[[#This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34">
        <v>45532</v>
      </c>
      <c r="B119" s="64">
        <v>8</v>
      </c>
      <c r="C119" s="64">
        <v>3</v>
      </c>
      <c r="D119" s="64">
        <v>22</v>
      </c>
      <c r="E119" s="42">
        <v>7.5625999999999998</v>
      </c>
      <c r="F119" s="64" t="str">
        <f>IF(AND(RTO__37[[#This Row],[Month]]&gt;5,RTO__37[[#This Row],[Month]]&lt;10,RTO__37[[#This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34">
        <v>45532</v>
      </c>
      <c r="B120" s="64">
        <v>8</v>
      </c>
      <c r="C120" s="64">
        <v>3</v>
      </c>
      <c r="D120" s="64">
        <v>23</v>
      </c>
      <c r="E120" s="42">
        <v>20.4099</v>
      </c>
      <c r="F120" s="64" t="str">
        <f>IF(AND(RTO__37[[#This Row],[Month]]&gt;5,RTO__37[[#This Row],[Month]]&lt;10,RTO__37[[#This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34">
        <v>45532</v>
      </c>
      <c r="B121" s="64">
        <v>8</v>
      </c>
      <c r="C121" s="64">
        <v>3</v>
      </c>
      <c r="D121" s="64">
        <v>24</v>
      </c>
      <c r="E121" s="42">
        <v>13.744199999999999</v>
      </c>
      <c r="F121" s="64" t="str">
        <f>IF(AND(RTO__37[[#This Row],[Month]]&gt;5,RTO__37[[#This Row],[Month]]&lt;10,RTO__37[[#This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34">
        <v>45533</v>
      </c>
      <c r="B122" s="64">
        <v>8</v>
      </c>
      <c r="C122" s="64">
        <v>4</v>
      </c>
      <c r="D122" s="64">
        <v>1</v>
      </c>
      <c r="E122" s="42">
        <v>-132.25219999999999</v>
      </c>
      <c r="F122" s="64" t="str">
        <f>IF(AND(RTO__37[[#This Row],[Month]]&gt;5,RTO__37[[#This Row],[Month]]&lt;10,RTO__37[[#This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34">
        <v>45533</v>
      </c>
      <c r="B123" s="64">
        <v>8</v>
      </c>
      <c r="C123" s="64">
        <v>4</v>
      </c>
      <c r="D123" s="64">
        <v>2</v>
      </c>
      <c r="E123" s="42">
        <v>22.802399999999999</v>
      </c>
      <c r="F123" s="64" t="str">
        <f>IF(AND(RTO__37[[#This Row],[Month]]&gt;5,RTO__37[[#This Row],[Month]]&lt;10,RTO__37[[#This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34">
        <v>45533</v>
      </c>
      <c r="B124" s="64">
        <v>8</v>
      </c>
      <c r="C124" s="64">
        <v>4</v>
      </c>
      <c r="D124" s="64">
        <v>3</v>
      </c>
      <c r="E124" s="42">
        <v>23.59</v>
      </c>
      <c r="F124" s="64" t="str">
        <f>IF(AND(RTO__37[[#This Row],[Month]]&gt;5,RTO__37[[#This Row],[Month]]&lt;10,RTO__37[[#This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34">
        <v>45533</v>
      </c>
      <c r="B125" s="64">
        <v>8</v>
      </c>
      <c r="C125" s="64">
        <v>4</v>
      </c>
      <c r="D125" s="64">
        <v>4</v>
      </c>
      <c r="E125" s="42">
        <v>23.59</v>
      </c>
      <c r="F125" s="64" t="str">
        <f>IF(AND(RTO__37[[#This Row],[Month]]&gt;5,RTO__37[[#This Row],[Month]]&lt;10,RTO__37[[#This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34">
        <v>45533</v>
      </c>
      <c r="B126" s="64">
        <v>8</v>
      </c>
      <c r="C126" s="64">
        <v>4</v>
      </c>
      <c r="D126" s="64">
        <v>5</v>
      </c>
      <c r="E126" s="42">
        <v>20.997399999999999</v>
      </c>
      <c r="F126" s="64" t="str">
        <f>IF(AND(RTO__37[[#This Row],[Month]]&gt;5,RTO__37[[#This Row],[Month]]&lt;10,RTO__37[[#This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34">
        <v>45533</v>
      </c>
      <c r="B127" s="64">
        <v>8</v>
      </c>
      <c r="C127" s="64">
        <v>4</v>
      </c>
      <c r="D127" s="64">
        <v>6</v>
      </c>
      <c r="E127" s="42">
        <v>30.3874</v>
      </c>
      <c r="F127" s="64" t="str">
        <f>IF(AND(RTO__37[[#This Row],[Month]]&gt;5,RTO__37[[#This Row],[Month]]&lt;10,RTO__37[[#This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34">
        <v>45533</v>
      </c>
      <c r="B128" s="64">
        <v>8</v>
      </c>
      <c r="C128" s="64">
        <v>4</v>
      </c>
      <c r="D128" s="64">
        <v>7</v>
      </c>
      <c r="E128" s="42">
        <v>32.576700000000002</v>
      </c>
      <c r="F128" s="64" t="str">
        <f>IF(AND(RTO__37[[#This Row],[Month]]&gt;5,RTO__37[[#This Row],[Month]]&lt;10,RTO__37[[#This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34">
        <v>45533</v>
      </c>
      <c r="B129" s="64">
        <v>8</v>
      </c>
      <c r="C129" s="64">
        <v>4</v>
      </c>
      <c r="D129" s="64">
        <v>8</v>
      </c>
      <c r="E129" s="42">
        <v>3.4262000000000001</v>
      </c>
      <c r="F129" s="64" t="str">
        <f>IF(AND(RTO__37[[#This Row],[Month]]&gt;5,RTO__37[[#This Row],[Month]]&lt;10,RTO__37[[#This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34">
        <v>45533</v>
      </c>
      <c r="B130" s="64">
        <v>8</v>
      </c>
      <c r="C130" s="64">
        <v>4</v>
      </c>
      <c r="D130" s="64">
        <v>9</v>
      </c>
      <c r="E130" s="42">
        <v>15.8283</v>
      </c>
      <c r="F130" s="64" t="str">
        <f>IF(AND(RTO__37[[#This Row],[Month]]&gt;5,RTO__37[[#This Row],[Month]]&lt;10,RTO__37[[#This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34">
        <v>45533</v>
      </c>
      <c r="B131" s="64">
        <v>8</v>
      </c>
      <c r="C131" s="64">
        <v>4</v>
      </c>
      <c r="D131" s="64">
        <v>10</v>
      </c>
      <c r="E131" s="42">
        <v>6.5502000000000002</v>
      </c>
      <c r="F131" s="64" t="str">
        <f>IF(AND(RTO__37[[#This Row],[Month]]&gt;5,RTO__37[[#This Row],[Month]]&lt;10,RTO__37[[#This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34">
        <v>45533</v>
      </c>
      <c r="B132" s="64">
        <v>8</v>
      </c>
      <c r="C132" s="64">
        <v>4</v>
      </c>
      <c r="D132" s="64">
        <v>11</v>
      </c>
      <c r="E132" s="42">
        <v>10.952999999999999</v>
      </c>
      <c r="F132" s="64" t="str">
        <f>IF(AND(RTO__37[[#This Row],[Month]]&gt;5,RTO__37[[#This Row],[Month]]&lt;10,RTO__37[[#This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34">
        <v>45533</v>
      </c>
      <c r="B133" s="64">
        <v>8</v>
      </c>
      <c r="C133" s="64">
        <v>4</v>
      </c>
      <c r="D133" s="64">
        <v>12</v>
      </c>
      <c r="E133" s="42">
        <v>15.2806</v>
      </c>
      <c r="F133" s="64" t="str">
        <f>IF(AND(RTO__37[[#This Row],[Month]]&gt;5,RTO__37[[#This Row],[Month]]&lt;10,RTO__37[[#This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34">
        <v>45533</v>
      </c>
      <c r="B134" s="64">
        <v>8</v>
      </c>
      <c r="C134" s="64">
        <v>4</v>
      </c>
      <c r="D134" s="64">
        <v>13</v>
      </c>
      <c r="E134" s="42">
        <v>13.7377</v>
      </c>
      <c r="F134" s="64" t="str">
        <f>IF(AND(RTO__37[[#This Row],[Month]]&gt;5,RTO__37[[#This Row],[Month]]&lt;10,RTO__37[[#This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34">
        <v>45533</v>
      </c>
      <c r="B135" s="64">
        <v>8</v>
      </c>
      <c r="C135" s="64">
        <v>4</v>
      </c>
      <c r="D135" s="64">
        <v>14</v>
      </c>
      <c r="E135" s="42">
        <v>13.869899999999999</v>
      </c>
      <c r="F135" s="64" t="str">
        <f>IF(AND(RTO__37[[#This Row],[Month]]&gt;5,RTO__37[[#This Row],[Month]]&lt;10,RTO__37[[#This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34">
        <v>45533</v>
      </c>
      <c r="B136" s="64">
        <v>8</v>
      </c>
      <c r="C136" s="64">
        <v>4</v>
      </c>
      <c r="D136" s="64">
        <v>15</v>
      </c>
      <c r="E136" s="42">
        <v>17.094000000000001</v>
      </c>
      <c r="F136" s="64" t="str">
        <f>IF(AND(RTO__37[[#This Row],[Month]]&gt;5,RTO__37[[#This Row],[Month]]&lt;10,RTO__37[[#This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34">
        <v>45533</v>
      </c>
      <c r="B137" s="64">
        <v>8</v>
      </c>
      <c r="C137" s="64">
        <v>4</v>
      </c>
      <c r="D137" s="64">
        <v>16</v>
      </c>
      <c r="E137" s="42">
        <v>24.299399999999999</v>
      </c>
      <c r="F137" s="64" t="str">
        <f>IF(AND(RTO__37[[#This Row],[Month]]&gt;5,RTO__37[[#This Row],[Month]]&lt;10,RTO__37[[#This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34">
        <v>45533</v>
      </c>
      <c r="B138" s="64">
        <v>8</v>
      </c>
      <c r="C138" s="64">
        <v>4</v>
      </c>
      <c r="D138" s="64">
        <v>17</v>
      </c>
      <c r="E138" s="42">
        <v>24.175899999999999</v>
      </c>
      <c r="F138" s="64" t="str">
        <f>IF(AND(RTO__37[[#This Row],[Month]]&gt;5,RTO__37[[#This Row],[Month]]&lt;10,RTO__37[[#This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34">
        <v>45533</v>
      </c>
      <c r="B139" s="64">
        <v>8</v>
      </c>
      <c r="C139" s="64">
        <v>4</v>
      </c>
      <c r="D139" s="64">
        <v>18</v>
      </c>
      <c r="E139" s="42">
        <v>26.705500000000001</v>
      </c>
      <c r="F139" s="64" t="str">
        <f>IF(AND(RTO__37[[#This Row],[Month]]&gt;5,RTO__37[[#This Row],[Month]]&lt;10,RTO__37[[#This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34">
        <v>45533</v>
      </c>
      <c r="B140" s="64">
        <v>8</v>
      </c>
      <c r="C140" s="64">
        <v>4</v>
      </c>
      <c r="D140" s="64">
        <v>19</v>
      </c>
      <c r="E140" s="42">
        <v>35.956800000000001</v>
      </c>
      <c r="F140" s="64" t="str">
        <f>IF(AND(RTO__37[[#This Row],[Month]]&gt;5,RTO__37[[#This Row],[Month]]&lt;10,RTO__37[[#This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34">
        <v>45533</v>
      </c>
      <c r="B141" s="64">
        <v>8</v>
      </c>
      <c r="C141" s="64">
        <v>4</v>
      </c>
      <c r="D141" s="64">
        <v>20</v>
      </c>
      <c r="E141" s="42">
        <v>32.968400000000003</v>
      </c>
      <c r="F141" s="64" t="str">
        <f>IF(AND(RTO__37[[#This Row],[Month]]&gt;5,RTO__37[[#This Row],[Month]]&lt;10,RTO__37[[#This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34">
        <v>45533</v>
      </c>
      <c r="B142" s="64">
        <v>8</v>
      </c>
      <c r="C142" s="64">
        <v>4</v>
      </c>
      <c r="D142" s="64">
        <v>21</v>
      </c>
      <c r="E142" s="42">
        <v>13.3675</v>
      </c>
      <c r="F142" s="64" t="str">
        <f>IF(AND(RTO__37[[#This Row],[Month]]&gt;5,RTO__37[[#This Row],[Month]]&lt;10,RTO__37[[#This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34">
        <v>45533</v>
      </c>
      <c r="B143" s="64">
        <v>8</v>
      </c>
      <c r="C143" s="64">
        <v>4</v>
      </c>
      <c r="D143" s="64">
        <v>22</v>
      </c>
      <c r="E143" s="42">
        <v>4.8823999999999996</v>
      </c>
      <c r="F143" s="64" t="str">
        <f>IF(AND(RTO__37[[#This Row],[Month]]&gt;5,RTO__37[[#This Row],[Month]]&lt;10,RTO__37[[#This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34">
        <v>45533</v>
      </c>
      <c r="B144" s="64">
        <v>8</v>
      </c>
      <c r="C144" s="64">
        <v>4</v>
      </c>
      <c r="D144" s="64">
        <v>23</v>
      </c>
      <c r="E144" s="42">
        <v>23.4665</v>
      </c>
      <c r="F144" s="64" t="str">
        <f>IF(AND(RTO__37[[#This Row],[Month]]&gt;5,RTO__37[[#This Row],[Month]]&lt;10,RTO__37[[#This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34">
        <v>45533</v>
      </c>
      <c r="B145" s="64">
        <v>8</v>
      </c>
      <c r="C145" s="64">
        <v>4</v>
      </c>
      <c r="D145" s="64">
        <v>24</v>
      </c>
      <c r="E145" s="42">
        <v>13.7903</v>
      </c>
      <c r="F145" s="64" t="str">
        <f>IF(AND(RTO__37[[#This Row],[Month]]&gt;5,RTO__37[[#This Row],[Month]]&lt;10,RTO__37[[#This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34">
        <v>45534</v>
      </c>
      <c r="B146" s="64">
        <v>8</v>
      </c>
      <c r="C146" s="64">
        <v>5</v>
      </c>
      <c r="D146" s="64">
        <v>1</v>
      </c>
      <c r="E146" s="42">
        <v>11.957100000000001</v>
      </c>
      <c r="F146" s="64" t="str">
        <f>IF(AND(RTO__37[[#This Row],[Month]]&gt;5,RTO__37[[#This Row],[Month]]&lt;10,RTO__37[[#This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34">
        <v>45534</v>
      </c>
      <c r="B147" s="64">
        <v>8</v>
      </c>
      <c r="C147" s="64">
        <v>5</v>
      </c>
      <c r="D147" s="64">
        <v>2</v>
      </c>
      <c r="E147" s="42">
        <v>5.7324999999999999</v>
      </c>
      <c r="F147" s="64" t="str">
        <f>IF(AND(RTO__37[[#This Row],[Month]]&gt;5,RTO__37[[#This Row],[Month]]&lt;10,RTO__37[[#This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34">
        <v>45534</v>
      </c>
      <c r="B148" s="64">
        <v>8</v>
      </c>
      <c r="C148" s="64">
        <v>5</v>
      </c>
      <c r="D148" s="64">
        <v>3</v>
      </c>
      <c r="E148" s="42">
        <v>4.9572000000000003</v>
      </c>
      <c r="F148" s="64" t="str">
        <f>IF(AND(RTO__37[[#This Row],[Month]]&gt;5,RTO__37[[#This Row],[Month]]&lt;10,RTO__37[[#This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34">
        <v>45534</v>
      </c>
      <c r="B149" s="64">
        <v>8</v>
      </c>
      <c r="C149" s="64">
        <v>5</v>
      </c>
      <c r="D149" s="64">
        <v>4</v>
      </c>
      <c r="E149" s="42">
        <v>4.8273999999999999</v>
      </c>
      <c r="F149" s="64" t="str">
        <f>IF(AND(RTO__37[[#This Row],[Month]]&gt;5,RTO__37[[#This Row],[Month]]&lt;10,RTO__37[[#This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34">
        <v>45534</v>
      </c>
      <c r="B150" s="64">
        <v>8</v>
      </c>
      <c r="C150" s="64">
        <v>5</v>
      </c>
      <c r="D150" s="64">
        <v>5</v>
      </c>
      <c r="E150" s="42">
        <v>4.7770000000000001</v>
      </c>
      <c r="F150" s="64" t="str">
        <f>IF(AND(RTO__37[[#This Row],[Month]]&gt;5,RTO__37[[#This Row],[Month]]&lt;10,RTO__37[[#This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34">
        <v>45534</v>
      </c>
      <c r="B151" s="64">
        <v>8</v>
      </c>
      <c r="C151" s="64">
        <v>5</v>
      </c>
      <c r="D151" s="64">
        <v>6</v>
      </c>
      <c r="E151" s="42">
        <v>5.3220000000000001</v>
      </c>
      <c r="F151" s="64" t="str">
        <f>IF(AND(RTO__37[[#This Row],[Month]]&gt;5,RTO__37[[#This Row],[Month]]&lt;10,RTO__37[[#This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34">
        <v>45534</v>
      </c>
      <c r="B152" s="64">
        <v>8</v>
      </c>
      <c r="C152" s="64">
        <v>5</v>
      </c>
      <c r="D152" s="64">
        <v>7</v>
      </c>
      <c r="E152" s="42">
        <v>4.6429</v>
      </c>
      <c r="F152" s="64" t="str">
        <f>IF(AND(RTO__37[[#This Row],[Month]]&gt;5,RTO__37[[#This Row],[Month]]&lt;10,RTO__37[[#This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34">
        <v>45534</v>
      </c>
      <c r="B153" s="64">
        <v>8</v>
      </c>
      <c r="C153" s="64">
        <v>5</v>
      </c>
      <c r="D153" s="64">
        <v>8</v>
      </c>
      <c r="E153" s="42">
        <v>3.4498000000000002</v>
      </c>
      <c r="F153" s="64" t="str">
        <f>IF(AND(RTO__37[[#This Row],[Month]]&gt;5,RTO__37[[#This Row],[Month]]&lt;10,RTO__37[[#This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34">
        <v>45534</v>
      </c>
      <c r="B154" s="64">
        <v>8</v>
      </c>
      <c r="C154" s="64">
        <v>5</v>
      </c>
      <c r="D154" s="64">
        <v>9</v>
      </c>
      <c r="E154" s="42">
        <v>4.0397999999999996</v>
      </c>
      <c r="F154" s="64" t="str">
        <f>IF(AND(RTO__37[[#This Row],[Month]]&gt;5,RTO__37[[#This Row],[Month]]&lt;10,RTO__37[[#This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34">
        <v>45534</v>
      </c>
      <c r="B155" s="64">
        <v>8</v>
      </c>
      <c r="C155" s="64">
        <v>5</v>
      </c>
      <c r="D155" s="64">
        <v>10</v>
      </c>
      <c r="E155" s="42">
        <v>2.3334000000000001</v>
      </c>
      <c r="F155" s="64" t="str">
        <f>IF(AND(RTO__37[[#This Row],[Month]]&gt;5,RTO__37[[#This Row],[Month]]&lt;10,RTO__37[[#This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34">
        <v>45534</v>
      </c>
      <c r="B156" s="64">
        <v>8</v>
      </c>
      <c r="C156" s="64">
        <v>5</v>
      </c>
      <c r="D156" s="64">
        <v>11</v>
      </c>
      <c r="E156" s="42">
        <v>4.34</v>
      </c>
      <c r="F156" s="64" t="str">
        <f>IF(AND(RTO__37[[#This Row],[Month]]&gt;5,RTO__37[[#This Row],[Month]]&lt;10,RTO__37[[#This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34">
        <v>45534</v>
      </c>
      <c r="B157" s="64">
        <v>8</v>
      </c>
      <c r="C157" s="64">
        <v>5</v>
      </c>
      <c r="D157" s="64">
        <v>12</v>
      </c>
      <c r="E157" s="42">
        <v>7.4798</v>
      </c>
      <c r="F157" s="64" t="str">
        <f>IF(AND(RTO__37[[#This Row],[Month]]&gt;5,RTO__37[[#This Row],[Month]]&lt;10,RTO__37[[#This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34">
        <v>45534</v>
      </c>
      <c r="B158" s="64">
        <v>8</v>
      </c>
      <c r="C158" s="64">
        <v>5</v>
      </c>
      <c r="D158" s="64">
        <v>13</v>
      </c>
      <c r="E158" s="42">
        <v>21.910900000000002</v>
      </c>
      <c r="F158" s="64" t="str">
        <f>IF(AND(RTO__37[[#This Row],[Month]]&gt;5,RTO__37[[#This Row],[Month]]&lt;10,RTO__37[[#This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34">
        <v>45534</v>
      </c>
      <c r="B159" s="64">
        <v>8</v>
      </c>
      <c r="C159" s="64">
        <v>5</v>
      </c>
      <c r="D159" s="64">
        <v>14</v>
      </c>
      <c r="E159" s="42">
        <v>17.808299999999999</v>
      </c>
      <c r="F159" s="64" t="str">
        <f>IF(AND(RTO__37[[#This Row],[Month]]&gt;5,RTO__37[[#This Row],[Month]]&lt;10,RTO__37[[#This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34">
        <v>45534</v>
      </c>
      <c r="B160" s="64">
        <v>8</v>
      </c>
      <c r="C160" s="64">
        <v>5</v>
      </c>
      <c r="D160" s="64">
        <v>15</v>
      </c>
      <c r="E160" s="42">
        <v>21.3857</v>
      </c>
      <c r="F160" s="64" t="str">
        <f>IF(AND(RTO__37[[#This Row],[Month]]&gt;5,RTO__37[[#This Row],[Month]]&lt;10,RTO__37[[#This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34">
        <v>45534</v>
      </c>
      <c r="B161" s="64">
        <v>8</v>
      </c>
      <c r="C161" s="64">
        <v>5</v>
      </c>
      <c r="D161" s="64">
        <v>16</v>
      </c>
      <c r="E161" s="42">
        <v>26.955400000000001</v>
      </c>
      <c r="F161" s="64" t="str">
        <f>IF(AND(RTO__37[[#This Row],[Month]]&gt;5,RTO__37[[#This Row],[Month]]&lt;10,RTO__37[[#This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34">
        <v>45534</v>
      </c>
      <c r="B162" s="64">
        <v>8</v>
      </c>
      <c r="C162" s="64">
        <v>5</v>
      </c>
      <c r="D162" s="64">
        <v>17</v>
      </c>
      <c r="E162" s="42">
        <v>31.036200000000001</v>
      </c>
      <c r="F162" s="64" t="str">
        <f>IF(AND(RTO__37[[#This Row],[Month]]&gt;5,RTO__37[[#This Row],[Month]]&lt;10,RTO__37[[#This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34">
        <v>45534</v>
      </c>
      <c r="B163" s="64">
        <v>8</v>
      </c>
      <c r="C163" s="64">
        <v>5</v>
      </c>
      <c r="D163" s="64">
        <v>18</v>
      </c>
      <c r="E163" s="42">
        <v>41.199100000000001</v>
      </c>
      <c r="F163" s="64" t="str">
        <f>IF(AND(RTO__37[[#This Row],[Month]]&gt;5,RTO__37[[#This Row],[Month]]&lt;10,RTO__37[[#This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34">
        <v>45534</v>
      </c>
      <c r="B164" s="64">
        <v>8</v>
      </c>
      <c r="C164" s="64">
        <v>5</v>
      </c>
      <c r="D164" s="64">
        <v>19</v>
      </c>
      <c r="E164" s="42">
        <v>37.320500000000003</v>
      </c>
      <c r="F164" s="64" t="str">
        <f>IF(AND(RTO__37[[#This Row],[Month]]&gt;5,RTO__37[[#This Row],[Month]]&lt;10,RTO__37[[#This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34">
        <v>45534</v>
      </c>
      <c r="B165" s="64">
        <v>8</v>
      </c>
      <c r="C165" s="64">
        <v>5</v>
      </c>
      <c r="D165" s="64">
        <v>20</v>
      </c>
      <c r="E165" s="42">
        <v>29.700700000000001</v>
      </c>
      <c r="F165" s="64" t="str">
        <f>IF(AND(RTO__37[[#This Row],[Month]]&gt;5,RTO__37[[#This Row],[Month]]&lt;10,RTO__37[[#This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34">
        <v>45534</v>
      </c>
      <c r="B166" s="64">
        <v>8</v>
      </c>
      <c r="C166" s="64">
        <v>5</v>
      </c>
      <c r="D166" s="64">
        <v>21</v>
      </c>
      <c r="E166" s="42">
        <v>12.0908</v>
      </c>
      <c r="F166" s="64" t="str">
        <f>IF(AND(RTO__37[[#This Row],[Month]]&gt;5,RTO__37[[#This Row],[Month]]&lt;10,RTO__37[[#This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34">
        <v>45534</v>
      </c>
      <c r="B167" s="64">
        <v>8</v>
      </c>
      <c r="C167" s="64">
        <v>5</v>
      </c>
      <c r="D167" s="64">
        <v>22</v>
      </c>
      <c r="E167" s="42">
        <v>21.0961</v>
      </c>
      <c r="F167" s="64" t="str">
        <f>IF(AND(RTO__37[[#This Row],[Month]]&gt;5,RTO__37[[#This Row],[Month]]&lt;10,RTO__37[[#This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34">
        <v>45534</v>
      </c>
      <c r="B168" s="64">
        <v>8</v>
      </c>
      <c r="C168" s="64">
        <v>5</v>
      </c>
      <c r="D168" s="64">
        <v>23</v>
      </c>
      <c r="E168" s="42">
        <v>28.0062</v>
      </c>
      <c r="F168" s="64" t="str">
        <f>IF(AND(RTO__37[[#This Row],[Month]]&gt;5,RTO__37[[#This Row],[Month]]&lt;10,RTO__37[[#This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34">
        <v>45534</v>
      </c>
      <c r="B169" s="64">
        <v>8</v>
      </c>
      <c r="C169" s="64">
        <v>5</v>
      </c>
      <c r="D169" s="64">
        <v>24</v>
      </c>
      <c r="E169" s="42">
        <v>23.702200000000001</v>
      </c>
      <c r="F169" s="64" t="str">
        <f>IF(AND(RTO__37[[#This Row],[Month]]&gt;5,RTO__37[[#This Row],[Month]]&lt;10,RTO__37[[#This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34">
        <v>45535</v>
      </c>
      <c r="B170" s="64">
        <v>8</v>
      </c>
      <c r="C170" s="64">
        <v>6</v>
      </c>
      <c r="D170" s="64">
        <v>1</v>
      </c>
      <c r="E170" s="42">
        <v>24.583600000000001</v>
      </c>
      <c r="F170" s="64" t="str">
        <f>IF(AND(RTO__37[[#This Row],[Month]]&gt;5,RTO__37[[#This Row],[Month]]&lt;10,RTO__37[[#This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34">
        <v>45535</v>
      </c>
      <c r="B171" s="64">
        <v>8</v>
      </c>
      <c r="C171" s="64">
        <v>6</v>
      </c>
      <c r="D171" s="64">
        <v>2</v>
      </c>
      <c r="E171" s="42">
        <v>22.924099999999999</v>
      </c>
      <c r="F171" s="64" t="str">
        <f>IF(AND(RTO__37[[#This Row],[Month]]&gt;5,RTO__37[[#This Row],[Month]]&lt;10,RTO__37[[#This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34">
        <v>45535</v>
      </c>
      <c r="B172" s="64">
        <v>8</v>
      </c>
      <c r="C172" s="64">
        <v>6</v>
      </c>
      <c r="D172" s="64">
        <v>3</v>
      </c>
      <c r="E172" s="42">
        <v>7.9809000000000001</v>
      </c>
      <c r="F172" s="64" t="str">
        <f>IF(AND(RTO__37[[#This Row],[Month]]&gt;5,RTO__37[[#This Row],[Month]]&lt;10,RTO__37[[#This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34">
        <v>45535</v>
      </c>
      <c r="B173" s="64">
        <v>8</v>
      </c>
      <c r="C173" s="64">
        <v>6</v>
      </c>
      <c r="D173" s="64">
        <v>4</v>
      </c>
      <c r="E173" s="42">
        <v>11.9505</v>
      </c>
      <c r="F173" s="64" t="str">
        <f>IF(AND(RTO__37[[#This Row],[Month]]&gt;5,RTO__37[[#This Row],[Month]]&lt;10,RTO__37[[#This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34">
        <v>45535</v>
      </c>
      <c r="B174" s="64">
        <v>8</v>
      </c>
      <c r="C174" s="64">
        <v>6</v>
      </c>
      <c r="D174" s="64">
        <v>5</v>
      </c>
      <c r="E174" s="42">
        <v>3.6564000000000001</v>
      </c>
      <c r="F174" s="64" t="str">
        <f>IF(AND(RTO__37[[#This Row],[Month]]&gt;5,RTO__37[[#This Row],[Month]]&lt;10,RTO__37[[#This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34">
        <v>45535</v>
      </c>
      <c r="B175" s="64">
        <v>8</v>
      </c>
      <c r="C175" s="64">
        <v>6</v>
      </c>
      <c r="D175" s="64">
        <v>6</v>
      </c>
      <c r="E175" s="42">
        <v>3.5215999999999998</v>
      </c>
      <c r="F175" s="64" t="str">
        <f>IF(AND(RTO__37[[#This Row],[Month]]&gt;5,RTO__37[[#This Row],[Month]]&lt;10,RTO__37[[#This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34">
        <v>45535</v>
      </c>
      <c r="B176" s="64">
        <v>8</v>
      </c>
      <c r="C176" s="64">
        <v>6</v>
      </c>
      <c r="D176" s="64">
        <v>7</v>
      </c>
      <c r="E176" s="42">
        <v>2.3595999999999999</v>
      </c>
      <c r="F176" s="64" t="str">
        <f>IF(AND(RTO__37[[#This Row],[Month]]&gt;5,RTO__37[[#This Row],[Month]]&lt;10,RTO__37[[#This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34">
        <v>45535</v>
      </c>
      <c r="B177" s="64">
        <v>8</v>
      </c>
      <c r="C177" s="64">
        <v>6</v>
      </c>
      <c r="D177" s="64">
        <v>8</v>
      </c>
      <c r="E177" s="42">
        <v>3.3512</v>
      </c>
      <c r="F177" s="64" t="str">
        <f>IF(AND(RTO__37[[#This Row],[Month]]&gt;5,RTO__37[[#This Row],[Month]]&lt;10,RTO__37[[#This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34">
        <v>45535</v>
      </c>
      <c r="B178" s="64">
        <v>8</v>
      </c>
      <c r="C178" s="64">
        <v>6</v>
      </c>
      <c r="D178" s="64">
        <v>9</v>
      </c>
      <c r="E178" s="42">
        <v>2.2732999999999999</v>
      </c>
      <c r="F178" s="64" t="str">
        <f>IF(AND(RTO__37[[#This Row],[Month]]&gt;5,RTO__37[[#This Row],[Month]]&lt;10,RTO__37[[#This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34">
        <v>45535</v>
      </c>
      <c r="B179" s="64">
        <v>8</v>
      </c>
      <c r="C179" s="64">
        <v>6</v>
      </c>
      <c r="D179" s="64">
        <v>10</v>
      </c>
      <c r="E179" s="42">
        <v>2.2608999999999999</v>
      </c>
      <c r="F179" s="64" t="str">
        <f>IF(AND(RTO__37[[#This Row],[Month]]&gt;5,RTO__37[[#This Row],[Month]]&lt;10,RTO__37[[#This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34">
        <v>45535</v>
      </c>
      <c r="B180" s="64">
        <v>8</v>
      </c>
      <c r="C180" s="64">
        <v>6</v>
      </c>
      <c r="D180" s="64">
        <v>11</v>
      </c>
      <c r="E180" s="42">
        <v>7.4390999999999998</v>
      </c>
      <c r="F180" s="64" t="str">
        <f>IF(AND(RTO__37[[#This Row],[Month]]&gt;5,RTO__37[[#This Row],[Month]]&lt;10,RTO__37[[#This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34">
        <v>45535</v>
      </c>
      <c r="B181" s="64">
        <v>8</v>
      </c>
      <c r="C181" s="64">
        <v>6</v>
      </c>
      <c r="D181" s="64">
        <v>12</v>
      </c>
      <c r="E181" s="42">
        <v>20.0989</v>
      </c>
      <c r="F181" s="64" t="str">
        <f>IF(AND(RTO__37[[#This Row],[Month]]&gt;5,RTO__37[[#This Row],[Month]]&lt;10,RTO__37[[#This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34">
        <v>45535</v>
      </c>
      <c r="B182" s="64">
        <v>8</v>
      </c>
      <c r="C182" s="64">
        <v>6</v>
      </c>
      <c r="D182" s="64">
        <v>13</v>
      </c>
      <c r="E182" s="42">
        <v>22.074100000000001</v>
      </c>
      <c r="F182" s="64" t="str">
        <f>IF(AND(RTO__37[[#This Row],[Month]]&gt;5,RTO__37[[#This Row],[Month]]&lt;10,RTO__37[[#This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34">
        <v>45535</v>
      </c>
      <c r="B183" s="64">
        <v>8</v>
      </c>
      <c r="C183" s="64">
        <v>6</v>
      </c>
      <c r="D183" s="64">
        <v>14</v>
      </c>
      <c r="E183" s="42">
        <v>24.090499999999999</v>
      </c>
      <c r="F183" s="64" t="str">
        <f>IF(AND(RTO__37[[#This Row],[Month]]&gt;5,RTO__37[[#This Row],[Month]]&lt;10,RTO__37[[#This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34">
        <v>45535</v>
      </c>
      <c r="B184" s="64">
        <v>8</v>
      </c>
      <c r="C184" s="64">
        <v>6</v>
      </c>
      <c r="D184" s="64">
        <v>15</v>
      </c>
      <c r="E184" s="42">
        <v>29.2898</v>
      </c>
      <c r="F184" s="64" t="str">
        <f>IF(AND(RTO__37[[#This Row],[Month]]&gt;5,RTO__37[[#This Row],[Month]]&lt;10,RTO__37[[#This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34">
        <v>45535</v>
      </c>
      <c r="B185" s="64">
        <v>8</v>
      </c>
      <c r="C185" s="64">
        <v>6</v>
      </c>
      <c r="D185" s="64">
        <v>16</v>
      </c>
      <c r="E185" s="42">
        <v>32.633800000000001</v>
      </c>
      <c r="F185" s="64" t="str">
        <f>IF(AND(RTO__37[[#This Row],[Month]]&gt;5,RTO__37[[#This Row],[Month]]&lt;10,RTO__37[[#This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34">
        <v>45535</v>
      </c>
      <c r="B186" s="64">
        <v>8</v>
      </c>
      <c r="C186" s="64">
        <v>6</v>
      </c>
      <c r="D186" s="64">
        <v>17</v>
      </c>
      <c r="E186" s="42">
        <v>37.7363</v>
      </c>
      <c r="F186" s="64" t="str">
        <f>IF(AND(RTO__37[[#This Row],[Month]]&gt;5,RTO__37[[#This Row],[Month]]&lt;10,RTO__37[[#This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34">
        <v>45535</v>
      </c>
      <c r="B187" s="64">
        <v>8</v>
      </c>
      <c r="C187" s="64">
        <v>6</v>
      </c>
      <c r="D187" s="64">
        <v>18</v>
      </c>
      <c r="E187" s="42">
        <v>42.642000000000003</v>
      </c>
      <c r="F187" s="64" t="str">
        <f>IF(AND(RTO__37[[#This Row],[Month]]&gt;5,RTO__37[[#This Row],[Month]]&lt;10,RTO__37[[#This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34">
        <v>45535</v>
      </c>
      <c r="B188" s="64">
        <v>8</v>
      </c>
      <c r="C188" s="64">
        <v>6</v>
      </c>
      <c r="D188" s="64">
        <v>19</v>
      </c>
      <c r="E188" s="42">
        <v>46.851900000000001</v>
      </c>
      <c r="F188" s="64" t="str">
        <f>IF(AND(RTO__37[[#This Row],[Month]]&gt;5,RTO__37[[#This Row],[Month]]&lt;10,RTO__37[[#This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34">
        <v>45535</v>
      </c>
      <c r="B189" s="64">
        <v>8</v>
      </c>
      <c r="C189" s="64">
        <v>6</v>
      </c>
      <c r="D189" s="64">
        <v>20</v>
      </c>
      <c r="E189" s="42">
        <v>38.831899999999997</v>
      </c>
      <c r="F189" s="64" t="str">
        <f>IF(AND(RTO__37[[#This Row],[Month]]&gt;5,RTO__37[[#This Row],[Month]]&lt;10,RTO__37[[#This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34">
        <v>45535</v>
      </c>
      <c r="B190" s="64">
        <v>8</v>
      </c>
      <c r="C190" s="64">
        <v>6</v>
      </c>
      <c r="D190" s="64">
        <v>21</v>
      </c>
      <c r="E190" s="42">
        <v>33.0426</v>
      </c>
      <c r="F190" s="64" t="str">
        <f>IF(AND(RTO__37[[#This Row],[Month]]&gt;5,RTO__37[[#This Row],[Month]]&lt;10,RTO__37[[#This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34">
        <v>45535</v>
      </c>
      <c r="B191" s="64">
        <v>8</v>
      </c>
      <c r="C191" s="64">
        <v>6</v>
      </c>
      <c r="D191" s="64">
        <v>22</v>
      </c>
      <c r="E191" s="42">
        <v>25.812100000000001</v>
      </c>
      <c r="F191" s="64" t="str">
        <f>IF(AND(RTO__37[[#This Row],[Month]]&gt;5,RTO__37[[#This Row],[Month]]&lt;10,RTO__37[[#This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34">
        <v>45535</v>
      </c>
      <c r="B192" s="64">
        <v>8</v>
      </c>
      <c r="C192" s="64">
        <v>6</v>
      </c>
      <c r="D192" s="64">
        <v>23</v>
      </c>
      <c r="E192" s="42">
        <v>27.439399999999999</v>
      </c>
      <c r="F192" s="64" t="str">
        <f>IF(AND(RTO__37[[#This Row],[Month]]&gt;5,RTO__37[[#This Row],[Month]]&lt;10,RTO__37[[#This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34">
        <v>45535</v>
      </c>
      <c r="B193" s="64">
        <v>8</v>
      </c>
      <c r="C193" s="64">
        <v>6</v>
      </c>
      <c r="D193" s="64">
        <v>24</v>
      </c>
      <c r="E193" s="42">
        <v>13.058</v>
      </c>
      <c r="F193" s="64" t="str">
        <f>IF(AND(RTO__37[[#This Row],[Month]]&gt;5,RTO__37[[#This Row],[Month]]&lt;10,RTO__37[[#This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34">
        <v>45536</v>
      </c>
      <c r="B194" s="64">
        <v>9</v>
      </c>
      <c r="C194" s="64">
        <v>7</v>
      </c>
      <c r="D194" s="64">
        <v>1</v>
      </c>
      <c r="E194" s="42">
        <v>22.8066</v>
      </c>
      <c r="F194" s="64" t="str">
        <f>IF(AND(RTO__37[[#This Row],[Month]]&gt;5,RTO__37[[#This Row],[Month]]&lt;10,RTO__37[[#This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34">
        <v>45536</v>
      </c>
      <c r="B195" s="64">
        <v>9</v>
      </c>
      <c r="C195" s="64">
        <v>7</v>
      </c>
      <c r="D195" s="64">
        <v>2</v>
      </c>
      <c r="E195" s="42">
        <v>14.751799999999999</v>
      </c>
      <c r="F195" s="64" t="str">
        <f>IF(AND(RTO__37[[#This Row],[Month]]&gt;5,RTO__37[[#This Row],[Month]]&lt;10,RTO__37[[#This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34">
        <v>45536</v>
      </c>
      <c r="B196" s="64">
        <v>9</v>
      </c>
      <c r="C196" s="64">
        <v>7</v>
      </c>
      <c r="D196" s="64">
        <v>3</v>
      </c>
      <c r="E196" s="42">
        <v>18.1891</v>
      </c>
      <c r="F196" s="64" t="str">
        <f>IF(AND(RTO__37[[#This Row],[Month]]&gt;5,RTO__37[[#This Row],[Month]]&lt;10,RTO__37[[#This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34">
        <v>45536</v>
      </c>
      <c r="B197" s="64">
        <v>9</v>
      </c>
      <c r="C197" s="64">
        <v>7</v>
      </c>
      <c r="D197" s="64">
        <v>4</v>
      </c>
      <c r="E197" s="42">
        <v>11.4404</v>
      </c>
      <c r="F197" s="64" t="str">
        <f>IF(AND(RTO__37[[#This Row],[Month]]&gt;5,RTO__37[[#This Row],[Month]]&lt;10,RTO__37[[#This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34">
        <v>45536</v>
      </c>
      <c r="B198" s="64">
        <v>9</v>
      </c>
      <c r="C198" s="64">
        <v>7</v>
      </c>
      <c r="D198" s="64">
        <v>5</v>
      </c>
      <c r="E198" s="42">
        <v>5.3708</v>
      </c>
      <c r="F198" s="64" t="str">
        <f>IF(AND(RTO__37[[#This Row],[Month]]&gt;5,RTO__37[[#This Row],[Month]]&lt;10,RTO__37[[#This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34">
        <v>45536</v>
      </c>
      <c r="B199" s="64">
        <v>9</v>
      </c>
      <c r="C199" s="64">
        <v>7</v>
      </c>
      <c r="D199" s="64">
        <v>6</v>
      </c>
      <c r="E199" s="42">
        <v>5.0140000000000002</v>
      </c>
      <c r="F199" s="64" t="str">
        <f>IF(AND(RTO__37[[#This Row],[Month]]&gt;5,RTO__37[[#This Row],[Month]]&lt;10,RTO__37[[#This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34">
        <v>45536</v>
      </c>
      <c r="B200" s="64">
        <v>9</v>
      </c>
      <c r="C200" s="64">
        <v>7</v>
      </c>
      <c r="D200" s="64">
        <v>7</v>
      </c>
      <c r="E200" s="42">
        <v>5.7066999999999997</v>
      </c>
      <c r="F200" s="64" t="str">
        <f>IF(AND(RTO__37[[#This Row],[Month]]&gt;5,RTO__37[[#This Row],[Month]]&lt;10,RTO__37[[#This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34">
        <v>45536</v>
      </c>
      <c r="B201" s="64">
        <v>9</v>
      </c>
      <c r="C201" s="64">
        <v>7</v>
      </c>
      <c r="D201" s="64">
        <v>8</v>
      </c>
      <c r="E201" s="42">
        <v>4.6151</v>
      </c>
      <c r="F201" s="64" t="str">
        <f>IF(AND(RTO__37[[#This Row],[Month]]&gt;5,RTO__37[[#This Row],[Month]]&lt;10,RTO__37[[#This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34">
        <v>45536</v>
      </c>
      <c r="B202" s="64">
        <v>9</v>
      </c>
      <c r="C202" s="64">
        <v>7</v>
      </c>
      <c r="D202" s="64">
        <v>9</v>
      </c>
      <c r="E202" s="42">
        <v>3.286</v>
      </c>
      <c r="F202" s="64" t="str">
        <f>IF(AND(RTO__37[[#This Row],[Month]]&gt;5,RTO__37[[#This Row],[Month]]&lt;10,RTO__37[[#This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34">
        <v>45536</v>
      </c>
      <c r="B203" s="64">
        <v>9</v>
      </c>
      <c r="C203" s="64">
        <v>7</v>
      </c>
      <c r="D203" s="64">
        <v>10</v>
      </c>
      <c r="E203" s="42">
        <v>3.5790999999999999</v>
      </c>
      <c r="F203" s="64" t="str">
        <f>IF(AND(RTO__37[[#This Row],[Month]]&gt;5,RTO__37[[#This Row],[Month]]&lt;10,RTO__37[[#This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34">
        <v>45536</v>
      </c>
      <c r="B204" s="64">
        <v>9</v>
      </c>
      <c r="C204" s="64">
        <v>7</v>
      </c>
      <c r="D204" s="64">
        <v>11</v>
      </c>
      <c r="E204" s="42">
        <v>8.1473999999999993</v>
      </c>
      <c r="F204" s="64" t="str">
        <f>IF(AND(RTO__37[[#This Row],[Month]]&gt;5,RTO__37[[#This Row],[Month]]&lt;10,RTO__37[[#This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34">
        <v>45536</v>
      </c>
      <c r="B205" s="64">
        <v>9</v>
      </c>
      <c r="C205" s="64">
        <v>7</v>
      </c>
      <c r="D205" s="64">
        <v>12</v>
      </c>
      <c r="E205" s="42">
        <v>15.626899999999999</v>
      </c>
      <c r="F205" s="64" t="str">
        <f>IF(AND(RTO__37[[#This Row],[Month]]&gt;5,RTO__37[[#This Row],[Month]]&lt;10,RTO__37[[#This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34">
        <v>45536</v>
      </c>
      <c r="B206" s="64">
        <v>9</v>
      </c>
      <c r="C206" s="64">
        <v>7</v>
      </c>
      <c r="D206" s="64">
        <v>13</v>
      </c>
      <c r="E206" s="42">
        <v>19.502199999999998</v>
      </c>
      <c r="F206" s="64" t="str">
        <f>IF(AND(RTO__37[[#This Row],[Month]]&gt;5,RTO__37[[#This Row],[Month]]&lt;10,RTO__37[[#This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34">
        <v>45536</v>
      </c>
      <c r="B207" s="64">
        <v>9</v>
      </c>
      <c r="C207" s="64">
        <v>7</v>
      </c>
      <c r="D207" s="64">
        <v>14</v>
      </c>
      <c r="E207" s="42">
        <v>22.3232</v>
      </c>
      <c r="F207" s="64" t="str">
        <f>IF(AND(RTO__37[[#This Row],[Month]]&gt;5,RTO__37[[#This Row],[Month]]&lt;10,RTO__37[[#This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34">
        <v>45536</v>
      </c>
      <c r="B208" s="64">
        <v>9</v>
      </c>
      <c r="C208" s="64">
        <v>7</v>
      </c>
      <c r="D208" s="64">
        <v>15</v>
      </c>
      <c r="E208" s="42">
        <v>28.175000000000001</v>
      </c>
      <c r="F208" s="64" t="str">
        <f>IF(AND(RTO__37[[#This Row],[Month]]&gt;5,RTO__37[[#This Row],[Month]]&lt;10,RTO__37[[#This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34">
        <v>45536</v>
      </c>
      <c r="B209" s="64">
        <v>9</v>
      </c>
      <c r="C209" s="64">
        <v>7</v>
      </c>
      <c r="D209" s="64">
        <v>16</v>
      </c>
      <c r="E209" s="42">
        <v>33.36</v>
      </c>
      <c r="F209" s="64" t="str">
        <f>IF(AND(RTO__37[[#This Row],[Month]]&gt;5,RTO__37[[#This Row],[Month]]&lt;10,RTO__37[[#This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34">
        <v>45536</v>
      </c>
      <c r="B210" s="64">
        <v>9</v>
      </c>
      <c r="C210" s="64">
        <v>7</v>
      </c>
      <c r="D210" s="64">
        <v>17</v>
      </c>
      <c r="E210" s="42">
        <v>37.845500000000001</v>
      </c>
      <c r="F210" s="64" t="str">
        <f>IF(AND(RTO__37[[#This Row],[Month]]&gt;5,RTO__37[[#This Row],[Month]]&lt;10,RTO__37[[#This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34">
        <v>45536</v>
      </c>
      <c r="B211" s="64">
        <v>9</v>
      </c>
      <c r="C211" s="64">
        <v>7</v>
      </c>
      <c r="D211" s="64">
        <v>18</v>
      </c>
      <c r="E211" s="42">
        <v>38.363199999999999</v>
      </c>
      <c r="F211" s="64" t="str">
        <f>IF(AND(RTO__37[[#This Row],[Month]]&gt;5,RTO__37[[#This Row],[Month]]&lt;10,RTO__37[[#This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34">
        <v>45536</v>
      </c>
      <c r="B212" s="64">
        <v>9</v>
      </c>
      <c r="C212" s="64">
        <v>7</v>
      </c>
      <c r="D212" s="64">
        <v>19</v>
      </c>
      <c r="E212" s="42">
        <v>37.544499999999999</v>
      </c>
      <c r="F212" s="64" t="str">
        <f>IF(AND(RTO__37[[#This Row],[Month]]&gt;5,RTO__37[[#This Row],[Month]]&lt;10,RTO__37[[#This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34">
        <v>45536</v>
      </c>
      <c r="B213" s="64">
        <v>9</v>
      </c>
      <c r="C213" s="64">
        <v>7</v>
      </c>
      <c r="D213" s="64">
        <v>20</v>
      </c>
      <c r="E213" s="42">
        <v>35.870100000000001</v>
      </c>
      <c r="F213" s="64" t="str">
        <f>IF(AND(RTO__37[[#This Row],[Month]]&gt;5,RTO__37[[#This Row],[Month]]&lt;10,RTO__37[[#This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34">
        <v>45536</v>
      </c>
      <c r="B214" s="64">
        <v>9</v>
      </c>
      <c r="C214" s="64">
        <v>7</v>
      </c>
      <c r="D214" s="64">
        <v>21</v>
      </c>
      <c r="E214" s="42">
        <v>23.839300000000001</v>
      </c>
      <c r="F214" s="64" t="str">
        <f>IF(AND(RTO__37[[#This Row],[Month]]&gt;5,RTO__37[[#This Row],[Month]]&lt;10,RTO__37[[#This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34">
        <v>45536</v>
      </c>
      <c r="B215" s="64">
        <v>9</v>
      </c>
      <c r="C215" s="64">
        <v>7</v>
      </c>
      <c r="D215" s="64">
        <v>22</v>
      </c>
      <c r="E215" s="42">
        <v>20.702000000000002</v>
      </c>
      <c r="F215" s="64" t="str">
        <f>IF(AND(RTO__37[[#This Row],[Month]]&gt;5,RTO__37[[#This Row],[Month]]&lt;10,RTO__37[[#This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34">
        <v>45536</v>
      </c>
      <c r="B216" s="64">
        <v>9</v>
      </c>
      <c r="C216" s="64">
        <v>7</v>
      </c>
      <c r="D216" s="64">
        <v>23</v>
      </c>
      <c r="E216" s="42">
        <v>26.4924</v>
      </c>
      <c r="F216" s="64" t="str">
        <f>IF(AND(RTO__37[[#This Row],[Month]]&gt;5,RTO__37[[#This Row],[Month]]&lt;10,RTO__37[[#This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34">
        <v>45536</v>
      </c>
      <c r="B217" s="64">
        <v>9</v>
      </c>
      <c r="C217" s="64">
        <v>7</v>
      </c>
      <c r="D217" s="64">
        <v>24</v>
      </c>
      <c r="E217" s="42">
        <v>21.06</v>
      </c>
      <c r="F217" s="64" t="str">
        <f>IF(AND(RTO__37[[#This Row],[Month]]&gt;5,RTO__37[[#This Row],[Month]]&lt;10,RTO__37[[#This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34">
        <v>45537</v>
      </c>
      <c r="B218" s="64">
        <v>9</v>
      </c>
      <c r="C218" s="64">
        <v>1</v>
      </c>
      <c r="D218" s="64">
        <v>1</v>
      </c>
      <c r="E218" s="42">
        <v>20.773700000000002</v>
      </c>
      <c r="F218" s="64" t="str">
        <f>IF(AND(RTO__37[[#This Row],[Month]]&gt;5,RTO__37[[#This Row],[Month]]&lt;10,RTO__37[[#This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34">
        <v>45537</v>
      </c>
      <c r="B219" s="64">
        <v>9</v>
      </c>
      <c r="C219" s="64">
        <v>1</v>
      </c>
      <c r="D219" s="64">
        <v>2</v>
      </c>
      <c r="E219" s="42">
        <v>13.5542</v>
      </c>
      <c r="F219" s="64" t="str">
        <f>IF(AND(RTO__37[[#This Row],[Month]]&gt;5,RTO__37[[#This Row],[Month]]&lt;10,RTO__37[[#This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34">
        <v>45537</v>
      </c>
      <c r="B220" s="64">
        <v>9</v>
      </c>
      <c r="C220" s="64">
        <v>1</v>
      </c>
      <c r="D220" s="64">
        <v>3</v>
      </c>
      <c r="E220" s="42">
        <v>8.4334000000000007</v>
      </c>
      <c r="F220" s="64" t="str">
        <f>IF(AND(RTO__37[[#This Row],[Month]]&gt;5,RTO__37[[#This Row],[Month]]&lt;10,RTO__37[[#This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34">
        <v>45537</v>
      </c>
      <c r="B221" s="64">
        <v>9</v>
      </c>
      <c r="C221" s="64">
        <v>1</v>
      </c>
      <c r="D221" s="64">
        <v>4</v>
      </c>
      <c r="E221" s="42">
        <v>10.636799999999999</v>
      </c>
      <c r="F221" s="64" t="str">
        <f>IF(AND(RTO__37[[#This Row],[Month]]&gt;5,RTO__37[[#This Row],[Month]]&lt;10,RTO__37[[#This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34">
        <v>45537</v>
      </c>
      <c r="B222" s="64">
        <v>9</v>
      </c>
      <c r="C222" s="64">
        <v>1</v>
      </c>
      <c r="D222" s="64">
        <v>5</v>
      </c>
      <c r="E222" s="42">
        <v>8.75</v>
      </c>
      <c r="F222" s="64" t="str">
        <f>IF(AND(RTO__37[[#This Row],[Month]]&gt;5,RTO__37[[#This Row],[Month]]&lt;10,RTO__37[[#This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34">
        <v>45537</v>
      </c>
      <c r="B223" s="64">
        <v>9</v>
      </c>
      <c r="C223" s="64">
        <v>1</v>
      </c>
      <c r="D223" s="64">
        <v>6</v>
      </c>
      <c r="E223" s="42">
        <v>17.430599999999998</v>
      </c>
      <c r="F223" s="64" t="str">
        <f>IF(AND(RTO__37[[#This Row],[Month]]&gt;5,RTO__37[[#This Row],[Month]]&lt;10,RTO__37[[#This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34">
        <v>45537</v>
      </c>
      <c r="B224" s="64">
        <v>9</v>
      </c>
      <c r="C224" s="64">
        <v>1</v>
      </c>
      <c r="D224" s="64">
        <v>7</v>
      </c>
      <c r="E224" s="42">
        <v>6.8113999999999999</v>
      </c>
      <c r="F224" s="64" t="str">
        <f>IF(AND(RTO__37[[#This Row],[Month]]&gt;5,RTO__37[[#This Row],[Month]]&lt;10,RTO__37[[#This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34">
        <v>45537</v>
      </c>
      <c r="B225" s="64">
        <v>9</v>
      </c>
      <c r="C225" s="64">
        <v>1</v>
      </c>
      <c r="D225" s="64">
        <v>8</v>
      </c>
      <c r="E225" s="42">
        <v>3.9401999999999999</v>
      </c>
      <c r="F225" s="64" t="str">
        <f>IF(AND(RTO__37[[#This Row],[Month]]&gt;5,RTO__37[[#This Row],[Month]]&lt;10,RTO__37[[#This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34">
        <v>45537</v>
      </c>
      <c r="B226" s="64">
        <v>9</v>
      </c>
      <c r="C226" s="64">
        <v>1</v>
      </c>
      <c r="D226" s="64">
        <v>9</v>
      </c>
      <c r="E226" s="42">
        <v>11.1974</v>
      </c>
      <c r="F226" s="64" t="str">
        <f>IF(AND(RTO__37[[#This Row],[Month]]&gt;5,RTO__37[[#This Row],[Month]]&lt;10,RTO__37[[#This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34">
        <v>45537</v>
      </c>
      <c r="B227" s="64">
        <v>9</v>
      </c>
      <c r="C227" s="64">
        <v>1</v>
      </c>
      <c r="D227" s="64">
        <v>10</v>
      </c>
      <c r="E227" s="42">
        <v>16.858599999999999</v>
      </c>
      <c r="F227" s="64" t="str">
        <f>IF(AND(RTO__37[[#This Row],[Month]]&gt;5,RTO__37[[#This Row],[Month]]&lt;10,RTO__37[[#This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34">
        <v>45537</v>
      </c>
      <c r="B228" s="64">
        <v>9</v>
      </c>
      <c r="C228" s="64">
        <v>1</v>
      </c>
      <c r="D228" s="64">
        <v>11</v>
      </c>
      <c r="E228" s="42">
        <v>20.882100000000001</v>
      </c>
      <c r="F228" s="64" t="str">
        <f>IF(AND(RTO__37[[#This Row],[Month]]&gt;5,RTO__37[[#This Row],[Month]]&lt;10,RTO__37[[#This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34">
        <v>45537</v>
      </c>
      <c r="B229" s="64">
        <v>9</v>
      </c>
      <c r="C229" s="64">
        <v>1</v>
      </c>
      <c r="D229" s="64">
        <v>12</v>
      </c>
      <c r="E229" s="42">
        <v>22.443000000000001</v>
      </c>
      <c r="F229" s="64" t="str">
        <f>IF(AND(RTO__37[[#This Row],[Month]]&gt;5,RTO__37[[#This Row],[Month]]&lt;10,RTO__37[[#This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34">
        <v>45537</v>
      </c>
      <c r="B230" s="64">
        <v>9</v>
      </c>
      <c r="C230" s="64">
        <v>1</v>
      </c>
      <c r="D230" s="64">
        <v>13</v>
      </c>
      <c r="E230" s="42">
        <v>26.312799999999999</v>
      </c>
      <c r="F230" s="64" t="str">
        <f>IF(AND(RTO__37[[#This Row],[Month]]&gt;5,RTO__37[[#This Row],[Month]]&lt;10,RTO__37[[#This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34">
        <v>45537</v>
      </c>
      <c r="B231" s="64">
        <v>9</v>
      </c>
      <c r="C231" s="64">
        <v>1</v>
      </c>
      <c r="D231" s="64">
        <v>14</v>
      </c>
      <c r="E231" s="42">
        <v>30.023499999999999</v>
      </c>
      <c r="F231" s="64" t="str">
        <f>IF(AND(RTO__37[[#This Row],[Month]]&gt;5,RTO__37[[#This Row],[Month]]&lt;10,RTO__37[[#This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34">
        <v>45537</v>
      </c>
      <c r="B232" s="64">
        <v>9</v>
      </c>
      <c r="C232" s="64">
        <v>1</v>
      </c>
      <c r="D232" s="64">
        <v>15</v>
      </c>
      <c r="E232" s="42">
        <v>32.529299999999999</v>
      </c>
      <c r="F232" s="64" t="str">
        <f>IF(AND(RTO__37[[#This Row],[Month]]&gt;5,RTO__37[[#This Row],[Month]]&lt;10,RTO__37[[#This Row],[Day of Week]]&lt;=5,RTO__37[[#This Row],[Hour]]&gt;=15,RTO__37[[#This Row],[Hour]]&lt;=18),"ON","OFF")</f>
        <v>ON</v>
      </c>
      <c r="G232"/>
      <c r="H232"/>
      <c r="I232"/>
    </row>
    <row r="233" spans="1:9" x14ac:dyDescent="0.25">
      <c r="A233" s="34">
        <v>45537</v>
      </c>
      <c r="B233" s="64">
        <v>9</v>
      </c>
      <c r="C233" s="64">
        <v>1</v>
      </c>
      <c r="D233" s="64">
        <v>16</v>
      </c>
      <c r="E233" s="42">
        <v>34.391800000000003</v>
      </c>
      <c r="F233" s="64" t="str">
        <f>IF(AND(RTO__37[[#This Row],[Month]]&gt;5,RTO__37[[#This Row],[Month]]&lt;10,RTO__37[[#This Row],[Day of Week]]&lt;=5,RTO__37[[#This Row],[Hour]]&gt;=15,RTO__37[[#This Row],[Hour]]&lt;=18),"ON","OFF")</f>
        <v>ON</v>
      </c>
      <c r="G233"/>
      <c r="H233"/>
      <c r="I233"/>
    </row>
    <row r="234" spans="1:9" x14ac:dyDescent="0.25">
      <c r="A234" s="34">
        <v>45537</v>
      </c>
      <c r="B234" s="64">
        <v>9</v>
      </c>
      <c r="C234" s="64">
        <v>1</v>
      </c>
      <c r="D234" s="64">
        <v>17</v>
      </c>
      <c r="E234" s="42">
        <v>36.179000000000002</v>
      </c>
      <c r="F234" s="64" t="str">
        <f>IF(AND(RTO__37[[#This Row],[Month]]&gt;5,RTO__37[[#This Row],[Month]]&lt;10,RTO__37[[#This Row],[Day of Week]]&lt;=5,RTO__37[[#This Row],[Hour]]&gt;=15,RTO__37[[#This Row],[Hour]]&lt;=18),"ON","OFF")</f>
        <v>ON</v>
      </c>
      <c r="G234"/>
      <c r="H234"/>
      <c r="I234"/>
    </row>
    <row r="235" spans="1:9" x14ac:dyDescent="0.25">
      <c r="A235" s="34">
        <v>45537</v>
      </c>
      <c r="B235" s="64">
        <v>9</v>
      </c>
      <c r="C235" s="64">
        <v>1</v>
      </c>
      <c r="D235" s="64">
        <v>18</v>
      </c>
      <c r="E235" s="42">
        <v>34.578200000000002</v>
      </c>
      <c r="F235" s="64" t="str">
        <f>IF(AND(RTO__37[[#This Row],[Month]]&gt;5,RTO__37[[#This Row],[Month]]&lt;10,RTO__37[[#This Row],[Day of Week]]&lt;=5,RTO__37[[#This Row],[Hour]]&gt;=15,RTO__37[[#This Row],[Hour]]&lt;=18),"ON","OFF")</f>
        <v>ON</v>
      </c>
      <c r="G235"/>
      <c r="H235"/>
      <c r="I235"/>
    </row>
    <row r="236" spans="1:9" x14ac:dyDescent="0.25">
      <c r="A236" s="34">
        <v>45537</v>
      </c>
      <c r="B236" s="64">
        <v>9</v>
      </c>
      <c r="C236" s="64">
        <v>1</v>
      </c>
      <c r="D236" s="64">
        <v>19</v>
      </c>
      <c r="E236" s="42">
        <v>36.519100000000002</v>
      </c>
      <c r="F236" s="64" t="str">
        <f>IF(AND(RTO__37[[#This Row],[Month]]&gt;5,RTO__37[[#This Row],[Month]]&lt;10,RTO__37[[#This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34">
        <v>45537</v>
      </c>
      <c r="B237" s="64">
        <v>9</v>
      </c>
      <c r="C237" s="64">
        <v>1</v>
      </c>
      <c r="D237" s="64">
        <v>20</v>
      </c>
      <c r="E237" s="42">
        <v>34.624600000000001</v>
      </c>
      <c r="F237" s="64" t="str">
        <f>IF(AND(RTO__37[[#This Row],[Month]]&gt;5,RTO__37[[#This Row],[Month]]&lt;10,RTO__37[[#This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34">
        <v>45537</v>
      </c>
      <c r="B238" s="64">
        <v>9</v>
      </c>
      <c r="C238" s="64">
        <v>1</v>
      </c>
      <c r="D238" s="64">
        <v>21</v>
      </c>
      <c r="E238" s="42">
        <v>26.59</v>
      </c>
      <c r="F238" s="64" t="str">
        <f>IF(AND(RTO__37[[#This Row],[Month]]&gt;5,RTO__37[[#This Row],[Month]]&lt;10,RTO__37[[#This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34">
        <v>45537</v>
      </c>
      <c r="B239" s="64">
        <v>9</v>
      </c>
      <c r="C239" s="64">
        <v>1</v>
      </c>
      <c r="D239" s="64">
        <v>22</v>
      </c>
      <c r="E239" s="42">
        <v>29.117000000000001</v>
      </c>
      <c r="F239" s="64" t="str">
        <f>IF(AND(RTO__37[[#This Row],[Month]]&gt;5,RTO__37[[#This Row],[Month]]&lt;10,RTO__37[[#This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34">
        <v>45537</v>
      </c>
      <c r="B240" s="64">
        <v>9</v>
      </c>
      <c r="C240" s="64">
        <v>1</v>
      </c>
      <c r="D240" s="64">
        <v>23</v>
      </c>
      <c r="E240" s="42">
        <v>22.256599999999999</v>
      </c>
      <c r="F240" s="64" t="str">
        <f>IF(AND(RTO__37[[#This Row],[Month]]&gt;5,RTO__37[[#This Row],[Month]]&lt;10,RTO__37[[#This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34">
        <v>45537</v>
      </c>
      <c r="B241" s="64">
        <v>9</v>
      </c>
      <c r="C241" s="64">
        <v>1</v>
      </c>
      <c r="D241" s="64">
        <v>24</v>
      </c>
      <c r="E241" s="42">
        <v>19.394300000000001</v>
      </c>
      <c r="F241" s="64" t="str">
        <f>IF(AND(RTO__37[[#This Row],[Month]]&gt;5,RTO__37[[#This Row],[Month]]&lt;10,RTO__37[[#This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34">
        <v>45538</v>
      </c>
      <c r="B242" s="64">
        <v>9</v>
      </c>
      <c r="C242" s="64">
        <v>2</v>
      </c>
      <c r="D242" s="64">
        <v>1</v>
      </c>
      <c r="E242" s="42">
        <v>25.654299999999999</v>
      </c>
      <c r="F242" s="64" t="str">
        <f>IF(AND(RTO__37[[#This Row],[Month]]&gt;5,RTO__37[[#This Row],[Month]]&lt;10,RTO__37[[#This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34">
        <v>45538</v>
      </c>
      <c r="B243" s="64">
        <v>9</v>
      </c>
      <c r="C243" s="64">
        <v>2</v>
      </c>
      <c r="D243" s="64">
        <v>2</v>
      </c>
      <c r="E243" s="42">
        <v>14.991300000000001</v>
      </c>
      <c r="F243" s="64" t="str">
        <f>IF(AND(RTO__37[[#This Row],[Month]]&gt;5,RTO__37[[#This Row],[Month]]&lt;10,RTO__37[[#This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34">
        <v>45538</v>
      </c>
      <c r="B244" s="64">
        <v>9</v>
      </c>
      <c r="C244" s="64">
        <v>2</v>
      </c>
      <c r="D244" s="64">
        <v>3</v>
      </c>
      <c r="E244" s="42">
        <v>13.3758</v>
      </c>
      <c r="F244" s="64" t="str">
        <f>IF(AND(RTO__37[[#This Row],[Month]]&gt;5,RTO__37[[#This Row],[Month]]&lt;10,RTO__37[[#This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34">
        <v>45538</v>
      </c>
      <c r="B245" s="64">
        <v>9</v>
      </c>
      <c r="C245" s="64">
        <v>2</v>
      </c>
      <c r="D245" s="64">
        <v>4</v>
      </c>
      <c r="E245" s="42">
        <v>15.594099999999999</v>
      </c>
      <c r="F245" s="64" t="str">
        <f>IF(AND(RTO__37[[#This Row],[Month]]&gt;5,RTO__37[[#This Row],[Month]]&lt;10,RTO__37[[#This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34">
        <v>45538</v>
      </c>
      <c r="B246" s="64">
        <v>9</v>
      </c>
      <c r="C246" s="64">
        <v>2</v>
      </c>
      <c r="D246" s="64">
        <v>5</v>
      </c>
      <c r="E246" s="42">
        <v>15.9573</v>
      </c>
      <c r="F246" s="64" t="str">
        <f>IF(AND(RTO__37[[#This Row],[Month]]&gt;5,RTO__37[[#This Row],[Month]]&lt;10,RTO__37[[#This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34">
        <v>45538</v>
      </c>
      <c r="B247" s="64">
        <v>9</v>
      </c>
      <c r="C247" s="64">
        <v>2</v>
      </c>
      <c r="D247" s="64">
        <v>6</v>
      </c>
      <c r="E247" s="42">
        <v>16.2286</v>
      </c>
      <c r="F247" s="64" t="str">
        <f>IF(AND(RTO__37[[#This Row],[Month]]&gt;5,RTO__37[[#This Row],[Month]]&lt;10,RTO__37[[#This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34">
        <v>45538</v>
      </c>
      <c r="B248" s="64">
        <v>9</v>
      </c>
      <c r="C248" s="64">
        <v>2</v>
      </c>
      <c r="D248" s="64">
        <v>7</v>
      </c>
      <c r="E248" s="42">
        <v>13.6594</v>
      </c>
      <c r="F248" s="64" t="str">
        <f>IF(AND(RTO__37[[#This Row],[Month]]&gt;5,RTO__37[[#This Row],[Month]]&lt;10,RTO__37[[#This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34">
        <v>45538</v>
      </c>
      <c r="B249" s="64">
        <v>9</v>
      </c>
      <c r="C249" s="64">
        <v>2</v>
      </c>
      <c r="D249" s="64">
        <v>8</v>
      </c>
      <c r="E249" s="42">
        <v>18.086400000000001</v>
      </c>
      <c r="F249" s="64" t="str">
        <f>IF(AND(RTO__37[[#This Row],[Month]]&gt;5,RTO__37[[#This Row],[Month]]&lt;10,RTO__37[[#This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34">
        <v>45538</v>
      </c>
      <c r="B250" s="64">
        <v>9</v>
      </c>
      <c r="C250" s="64">
        <v>2</v>
      </c>
      <c r="D250" s="64">
        <v>9</v>
      </c>
      <c r="E250" s="42">
        <v>11.7996</v>
      </c>
      <c r="F250" s="64" t="str">
        <f>IF(AND(RTO__37[[#This Row],[Month]]&gt;5,RTO__37[[#This Row],[Month]]&lt;10,RTO__37[[#This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34">
        <v>45538</v>
      </c>
      <c r="B251" s="64">
        <v>9</v>
      </c>
      <c r="C251" s="64">
        <v>2</v>
      </c>
      <c r="D251" s="64">
        <v>10</v>
      </c>
      <c r="E251" s="42">
        <v>26.654399999999999</v>
      </c>
      <c r="F251" s="64" t="str">
        <f>IF(AND(RTO__37[[#This Row],[Month]]&gt;5,RTO__37[[#This Row],[Month]]&lt;10,RTO__37[[#This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34">
        <v>45538</v>
      </c>
      <c r="B252" s="64">
        <v>9</v>
      </c>
      <c r="C252" s="64">
        <v>2</v>
      </c>
      <c r="D252" s="64">
        <v>11</v>
      </c>
      <c r="E252" s="42">
        <v>8.8841999999999999</v>
      </c>
      <c r="F252" s="64" t="str">
        <f>IF(AND(RTO__37[[#This Row],[Month]]&gt;5,RTO__37[[#This Row],[Month]]&lt;10,RTO__37[[#This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34">
        <v>45538</v>
      </c>
      <c r="B253" s="64">
        <v>9</v>
      </c>
      <c r="C253" s="64">
        <v>2</v>
      </c>
      <c r="D253" s="64">
        <v>12</v>
      </c>
      <c r="E253" s="42">
        <v>29.5671</v>
      </c>
      <c r="F253" s="64" t="str">
        <f>IF(AND(RTO__37[[#This Row],[Month]]&gt;5,RTO__37[[#This Row],[Month]]&lt;10,RTO__37[[#This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34">
        <v>45538</v>
      </c>
      <c r="B254" s="64">
        <v>9</v>
      </c>
      <c r="C254" s="64">
        <v>2</v>
      </c>
      <c r="D254" s="64">
        <v>13</v>
      </c>
      <c r="E254" s="42">
        <v>29.988900000000001</v>
      </c>
      <c r="F254" s="64" t="str">
        <f>IF(AND(RTO__37[[#This Row],[Month]]&gt;5,RTO__37[[#This Row],[Month]]&lt;10,RTO__37[[#This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34">
        <v>45538</v>
      </c>
      <c r="B255" s="64">
        <v>9</v>
      </c>
      <c r="C255" s="64">
        <v>2</v>
      </c>
      <c r="D255" s="64">
        <v>14</v>
      </c>
      <c r="E255" s="42">
        <v>30.089600000000001</v>
      </c>
      <c r="F255" s="64" t="str">
        <f>IF(AND(RTO__37[[#This Row],[Month]]&gt;5,RTO__37[[#This Row],[Month]]&lt;10,RTO__37[[#This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34">
        <v>45538</v>
      </c>
      <c r="B256" s="64">
        <v>9</v>
      </c>
      <c r="C256" s="64">
        <v>2</v>
      </c>
      <c r="D256" s="64">
        <v>15</v>
      </c>
      <c r="E256" s="42">
        <v>36.550800000000002</v>
      </c>
      <c r="F256" s="64" t="str">
        <f>IF(AND(RTO__37[[#This Row],[Month]]&gt;5,RTO__37[[#This Row],[Month]]&lt;10,RTO__37[[#This Row],[Day of Week]]&lt;=5,RTO__37[[#This Row],[Hour]]&gt;=15,RTO__37[[#This Row],[Hour]]&lt;=18),"ON","OFF")</f>
        <v>ON</v>
      </c>
      <c r="G256"/>
      <c r="H256"/>
      <c r="I256"/>
    </row>
    <row r="257" spans="1:9" x14ac:dyDescent="0.25">
      <c r="A257" s="34">
        <v>45538</v>
      </c>
      <c r="B257" s="64">
        <v>9</v>
      </c>
      <c r="C257" s="64">
        <v>2</v>
      </c>
      <c r="D257" s="64">
        <v>16</v>
      </c>
      <c r="E257" s="42">
        <v>41.313400000000001</v>
      </c>
      <c r="F257" s="64" t="str">
        <f>IF(AND(RTO__37[[#This Row],[Month]]&gt;5,RTO__37[[#This Row],[Month]]&lt;10,RTO__37[[#This Row],[Day of Week]]&lt;=5,RTO__37[[#This Row],[Hour]]&gt;=15,RTO__37[[#This Row],[Hour]]&lt;=18),"ON","OFF")</f>
        <v>ON</v>
      </c>
      <c r="G257"/>
      <c r="H257"/>
      <c r="I257"/>
    </row>
    <row r="258" spans="1:9" x14ac:dyDescent="0.25">
      <c r="A258" s="34">
        <v>45538</v>
      </c>
      <c r="B258" s="64">
        <v>9</v>
      </c>
      <c r="C258" s="64">
        <v>2</v>
      </c>
      <c r="D258" s="64">
        <v>17</v>
      </c>
      <c r="E258" s="42">
        <v>37.120800000000003</v>
      </c>
      <c r="F258" s="64" t="str">
        <f>IF(AND(RTO__37[[#This Row],[Month]]&gt;5,RTO__37[[#This Row],[Month]]&lt;10,RTO__37[[#This Row],[Day of Week]]&lt;=5,RTO__37[[#This Row],[Hour]]&gt;=15,RTO__37[[#This Row],[Hour]]&lt;=18),"ON","OFF")</f>
        <v>ON</v>
      </c>
      <c r="G258"/>
      <c r="H258"/>
      <c r="I258"/>
    </row>
    <row r="259" spans="1:9" x14ac:dyDescent="0.25">
      <c r="A259" s="34">
        <v>45538</v>
      </c>
      <c r="B259" s="64">
        <v>9</v>
      </c>
      <c r="C259" s="64">
        <v>2</v>
      </c>
      <c r="D259" s="64">
        <v>18</v>
      </c>
      <c r="E259" s="42">
        <v>52.219799999999999</v>
      </c>
      <c r="F259" s="64" t="str">
        <f>IF(AND(RTO__37[[#This Row],[Month]]&gt;5,RTO__37[[#This Row],[Month]]&lt;10,RTO__37[[#This Row],[Day of Week]]&lt;=5,RTO__37[[#This Row],[Hour]]&gt;=15,RTO__37[[#This Row],[Hour]]&lt;=18),"ON","OFF")</f>
        <v>ON</v>
      </c>
      <c r="G259"/>
      <c r="H259"/>
      <c r="I259"/>
    </row>
    <row r="260" spans="1:9" x14ac:dyDescent="0.25">
      <c r="A260" s="34">
        <v>45538</v>
      </c>
      <c r="B260" s="64">
        <v>9</v>
      </c>
      <c r="C260" s="64">
        <v>2</v>
      </c>
      <c r="D260" s="64">
        <v>19</v>
      </c>
      <c r="E260" s="42">
        <v>49.4191</v>
      </c>
      <c r="F260" s="64" t="str">
        <f>IF(AND(RTO__37[[#This Row],[Month]]&gt;5,RTO__37[[#This Row],[Month]]&lt;10,RTO__37[[#This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34">
        <v>45538</v>
      </c>
      <c r="B261" s="64">
        <v>9</v>
      </c>
      <c r="C261" s="64">
        <v>2</v>
      </c>
      <c r="D261" s="64">
        <v>20</v>
      </c>
      <c r="E261" s="42">
        <v>51.884700000000002</v>
      </c>
      <c r="F261" s="64" t="str">
        <f>IF(AND(RTO__37[[#This Row],[Month]]&gt;5,RTO__37[[#This Row],[Month]]&lt;10,RTO__37[[#This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34">
        <v>45538</v>
      </c>
      <c r="B262" s="64">
        <v>9</v>
      </c>
      <c r="C262" s="64">
        <v>2</v>
      </c>
      <c r="D262" s="64">
        <v>21</v>
      </c>
      <c r="E262" s="42">
        <v>47.526899999999998</v>
      </c>
      <c r="F262" s="64" t="str">
        <f>IF(AND(RTO__37[[#This Row],[Month]]&gt;5,RTO__37[[#This Row],[Month]]&lt;10,RTO__37[[#This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34">
        <v>45538</v>
      </c>
      <c r="B263" s="64">
        <v>9</v>
      </c>
      <c r="C263" s="64">
        <v>2</v>
      </c>
      <c r="D263" s="64">
        <v>22</v>
      </c>
      <c r="E263" s="42">
        <v>37.316600000000001</v>
      </c>
      <c r="F263" s="64" t="str">
        <f>IF(AND(RTO__37[[#This Row],[Month]]&gt;5,RTO__37[[#This Row],[Month]]&lt;10,RTO__37[[#This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34">
        <v>45538</v>
      </c>
      <c r="B264" s="64">
        <v>9</v>
      </c>
      <c r="C264" s="64">
        <v>2</v>
      </c>
      <c r="D264" s="64">
        <v>23</v>
      </c>
      <c r="E264" s="42">
        <v>30.415400000000002</v>
      </c>
      <c r="F264" s="64" t="str">
        <f>IF(AND(RTO__37[[#This Row],[Month]]&gt;5,RTO__37[[#This Row],[Month]]&lt;10,RTO__37[[#This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34">
        <v>45538</v>
      </c>
      <c r="B265" s="64">
        <v>9</v>
      </c>
      <c r="C265" s="64">
        <v>2</v>
      </c>
      <c r="D265" s="64">
        <v>24</v>
      </c>
      <c r="E265" s="42">
        <v>25.805900000000001</v>
      </c>
      <c r="F265" s="64" t="str">
        <f>IF(AND(RTO__37[[#This Row],[Month]]&gt;5,RTO__37[[#This Row],[Month]]&lt;10,RTO__37[[#This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34">
        <v>45539</v>
      </c>
      <c r="B266" s="64">
        <v>9</v>
      </c>
      <c r="C266" s="64">
        <v>3</v>
      </c>
      <c r="D266" s="64">
        <v>1</v>
      </c>
      <c r="E266" s="42">
        <v>34.729100000000003</v>
      </c>
      <c r="F266" s="64" t="str">
        <f>IF(AND(RTO__37[[#This Row],[Month]]&gt;5,RTO__37[[#This Row],[Month]]&lt;10,RTO__37[[#This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34">
        <v>45539</v>
      </c>
      <c r="B267" s="64">
        <v>9</v>
      </c>
      <c r="C267" s="64">
        <v>3</v>
      </c>
      <c r="D267" s="64">
        <v>2</v>
      </c>
      <c r="E267" s="42">
        <v>25.163399999999999</v>
      </c>
      <c r="F267" s="64" t="str">
        <f>IF(AND(RTO__37[[#This Row],[Month]]&gt;5,RTO__37[[#This Row],[Month]]&lt;10,RTO__37[[#This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34">
        <v>45539</v>
      </c>
      <c r="B268" s="64">
        <v>9</v>
      </c>
      <c r="C268" s="64">
        <v>3</v>
      </c>
      <c r="D268" s="64">
        <v>3</v>
      </c>
      <c r="E268" s="42">
        <v>26.2331</v>
      </c>
      <c r="F268" s="64" t="str">
        <f>IF(AND(RTO__37[[#This Row],[Month]]&gt;5,RTO__37[[#This Row],[Month]]&lt;10,RTO__37[[#This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34">
        <v>45539</v>
      </c>
      <c r="B269" s="64">
        <v>9</v>
      </c>
      <c r="C269" s="64">
        <v>3</v>
      </c>
      <c r="D269" s="64">
        <v>4</v>
      </c>
      <c r="E269" s="42">
        <v>18.557500000000001</v>
      </c>
      <c r="F269" s="64" t="str">
        <f>IF(AND(RTO__37[[#This Row],[Month]]&gt;5,RTO__37[[#This Row],[Month]]&lt;10,RTO__37[[#This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34">
        <v>45539</v>
      </c>
      <c r="B270" s="64">
        <v>9</v>
      </c>
      <c r="C270" s="64">
        <v>3</v>
      </c>
      <c r="D270" s="64">
        <v>5</v>
      </c>
      <c r="E270" s="42">
        <v>9.7005999999999997</v>
      </c>
      <c r="F270" s="64" t="str">
        <f>IF(AND(RTO__37[[#This Row],[Month]]&gt;5,RTO__37[[#This Row],[Month]]&lt;10,RTO__37[[#This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34">
        <v>45539</v>
      </c>
      <c r="B271" s="64">
        <v>9</v>
      </c>
      <c r="C271" s="64">
        <v>3</v>
      </c>
      <c r="D271" s="64">
        <v>6</v>
      </c>
      <c r="E271" s="42">
        <v>28.5715</v>
      </c>
      <c r="F271" s="64" t="str">
        <f>IF(AND(RTO__37[[#This Row],[Month]]&gt;5,RTO__37[[#This Row],[Month]]&lt;10,RTO__37[[#This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34">
        <v>45539</v>
      </c>
      <c r="B272" s="64">
        <v>9</v>
      </c>
      <c r="C272" s="64">
        <v>3</v>
      </c>
      <c r="D272" s="64">
        <v>7</v>
      </c>
      <c r="E272" s="42">
        <v>25.0564</v>
      </c>
      <c r="F272" s="64" t="str">
        <f>IF(AND(RTO__37[[#This Row],[Month]]&gt;5,RTO__37[[#This Row],[Month]]&lt;10,RTO__37[[#This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34">
        <v>45539</v>
      </c>
      <c r="B273" s="64">
        <v>9</v>
      </c>
      <c r="C273" s="64">
        <v>3</v>
      </c>
      <c r="D273" s="64">
        <v>8</v>
      </c>
      <c r="E273" s="42">
        <v>11.413399999999999</v>
      </c>
      <c r="F273" s="64" t="str">
        <f>IF(AND(RTO__37[[#This Row],[Month]]&gt;5,RTO__37[[#This Row],[Month]]&lt;10,RTO__37[[#This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34">
        <v>45539</v>
      </c>
      <c r="B274" s="64">
        <v>9</v>
      </c>
      <c r="C274" s="64">
        <v>3</v>
      </c>
      <c r="D274" s="64">
        <v>9</v>
      </c>
      <c r="E274" s="42">
        <v>29.472300000000001</v>
      </c>
      <c r="F274" s="64" t="str">
        <f>IF(AND(RTO__37[[#This Row],[Month]]&gt;5,RTO__37[[#This Row],[Month]]&lt;10,RTO__37[[#This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34">
        <v>45539</v>
      </c>
      <c r="B275" s="64">
        <v>9</v>
      </c>
      <c r="C275" s="64">
        <v>3</v>
      </c>
      <c r="D275" s="64">
        <v>10</v>
      </c>
      <c r="E275" s="42">
        <v>29.468800000000002</v>
      </c>
      <c r="F275" s="64" t="str">
        <f>IF(AND(RTO__37[[#This Row],[Month]]&gt;5,RTO__37[[#This Row],[Month]]&lt;10,RTO__37[[#This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34">
        <v>45539</v>
      </c>
      <c r="B276" s="64">
        <v>9</v>
      </c>
      <c r="C276" s="64">
        <v>3</v>
      </c>
      <c r="D276" s="64">
        <v>11</v>
      </c>
      <c r="E276" s="42">
        <v>31.629000000000001</v>
      </c>
      <c r="F276" s="64" t="str">
        <f>IF(AND(RTO__37[[#This Row],[Month]]&gt;5,RTO__37[[#This Row],[Month]]&lt;10,RTO__37[[#This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34">
        <v>45539</v>
      </c>
      <c r="B277" s="64">
        <v>9</v>
      </c>
      <c r="C277" s="64">
        <v>3</v>
      </c>
      <c r="D277" s="64">
        <v>12</v>
      </c>
      <c r="E277" s="42">
        <v>32.898000000000003</v>
      </c>
      <c r="F277" s="64" t="str">
        <f>IF(AND(RTO__37[[#This Row],[Month]]&gt;5,RTO__37[[#This Row],[Month]]&lt;10,RTO__37[[#This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34">
        <v>45539</v>
      </c>
      <c r="B278" s="64">
        <v>9</v>
      </c>
      <c r="C278" s="64">
        <v>3</v>
      </c>
      <c r="D278" s="64">
        <v>13</v>
      </c>
      <c r="E278" s="42">
        <v>30.929099999999998</v>
      </c>
      <c r="F278" s="64" t="str">
        <f>IF(AND(RTO__37[[#This Row],[Month]]&gt;5,RTO__37[[#This Row],[Month]]&lt;10,RTO__37[[#This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34">
        <v>45539</v>
      </c>
      <c r="B279" s="64">
        <v>9</v>
      </c>
      <c r="C279" s="64">
        <v>3</v>
      </c>
      <c r="D279" s="64">
        <v>14</v>
      </c>
      <c r="E279" s="42">
        <v>35.820799999999998</v>
      </c>
      <c r="F279" s="64" t="str">
        <f>IF(AND(RTO__37[[#This Row],[Month]]&gt;5,RTO__37[[#This Row],[Month]]&lt;10,RTO__37[[#This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34">
        <v>45539</v>
      </c>
      <c r="B280" s="64">
        <v>9</v>
      </c>
      <c r="C280" s="64">
        <v>3</v>
      </c>
      <c r="D280" s="64">
        <v>15</v>
      </c>
      <c r="E280" s="42">
        <v>60.450400000000002</v>
      </c>
      <c r="F280" s="64" t="str">
        <f>IF(AND(RTO__37[[#This Row],[Month]]&gt;5,RTO__37[[#This Row],[Month]]&lt;10,RTO__37[[#This Row],[Day of Week]]&lt;=5,RTO__37[[#This Row],[Hour]]&gt;=15,RTO__37[[#This Row],[Hour]]&lt;=18),"ON","OFF")</f>
        <v>ON</v>
      </c>
      <c r="G280"/>
      <c r="H280"/>
      <c r="I280"/>
    </row>
    <row r="281" spans="1:9" x14ac:dyDescent="0.25">
      <c r="A281" s="34">
        <v>45539</v>
      </c>
      <c r="B281" s="64">
        <v>9</v>
      </c>
      <c r="C281" s="64">
        <v>3</v>
      </c>
      <c r="D281" s="64">
        <v>16</v>
      </c>
      <c r="E281" s="42">
        <v>48.363700000000001</v>
      </c>
      <c r="F281" s="64" t="str">
        <f>IF(AND(RTO__37[[#This Row],[Month]]&gt;5,RTO__37[[#This Row],[Month]]&lt;10,RTO__37[[#This Row],[Day of Week]]&lt;=5,RTO__37[[#This Row],[Hour]]&gt;=15,RTO__37[[#This Row],[Hour]]&lt;=18),"ON","OFF")</f>
        <v>ON</v>
      </c>
      <c r="G281"/>
      <c r="H281"/>
      <c r="I281"/>
    </row>
    <row r="282" spans="1:9" x14ac:dyDescent="0.25">
      <c r="A282" s="34">
        <v>45539</v>
      </c>
      <c r="B282" s="64">
        <v>9</v>
      </c>
      <c r="C282" s="64">
        <v>3</v>
      </c>
      <c r="D282" s="64">
        <v>17</v>
      </c>
      <c r="E282" s="42">
        <v>39.757100000000001</v>
      </c>
      <c r="F282" s="64" t="str">
        <f>IF(AND(RTO__37[[#This Row],[Month]]&gt;5,RTO__37[[#This Row],[Month]]&lt;10,RTO__37[[#This Row],[Day of Week]]&lt;=5,RTO__37[[#This Row],[Hour]]&gt;=15,RTO__37[[#This Row],[Hour]]&lt;=18),"ON","OFF")</f>
        <v>ON</v>
      </c>
      <c r="G282"/>
      <c r="H282"/>
      <c r="I282"/>
    </row>
    <row r="283" spans="1:9" x14ac:dyDescent="0.25">
      <c r="A283" s="34">
        <v>45539</v>
      </c>
      <c r="B283" s="64">
        <v>9</v>
      </c>
      <c r="C283" s="64">
        <v>3</v>
      </c>
      <c r="D283" s="64">
        <v>18</v>
      </c>
      <c r="E283" s="42">
        <v>62.6599</v>
      </c>
      <c r="F283" s="64" t="str">
        <f>IF(AND(RTO__37[[#This Row],[Month]]&gt;5,RTO__37[[#This Row],[Month]]&lt;10,RTO__37[[#This Row],[Day of Week]]&lt;=5,RTO__37[[#This Row],[Hour]]&gt;=15,RTO__37[[#This Row],[Hour]]&lt;=18),"ON","OFF")</f>
        <v>ON</v>
      </c>
      <c r="G283"/>
      <c r="H283"/>
      <c r="I283"/>
    </row>
    <row r="284" spans="1:9" x14ac:dyDescent="0.25">
      <c r="A284" s="34">
        <v>45539</v>
      </c>
      <c r="B284" s="64">
        <v>9</v>
      </c>
      <c r="C284" s="64">
        <v>3</v>
      </c>
      <c r="D284" s="64">
        <v>19</v>
      </c>
      <c r="E284" s="42">
        <v>88.110600000000005</v>
      </c>
      <c r="F284" s="64" t="str">
        <f>IF(AND(RTO__37[[#This Row],[Month]]&gt;5,RTO__37[[#This Row],[Month]]&lt;10,RTO__37[[#This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34">
        <v>45539</v>
      </c>
      <c r="B285" s="64">
        <v>9</v>
      </c>
      <c r="C285" s="64">
        <v>3</v>
      </c>
      <c r="D285" s="64">
        <v>20</v>
      </c>
      <c r="E285" s="42">
        <v>57.917900000000003</v>
      </c>
      <c r="F285" s="64" t="str">
        <f>IF(AND(RTO__37[[#This Row],[Month]]&gt;5,RTO__37[[#This Row],[Month]]&lt;10,RTO__37[[#This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34">
        <v>45539</v>
      </c>
      <c r="B286" s="64">
        <v>9</v>
      </c>
      <c r="C286" s="64">
        <v>3</v>
      </c>
      <c r="D286" s="64">
        <v>21</v>
      </c>
      <c r="E286" s="42">
        <v>39.748899999999999</v>
      </c>
      <c r="F286" s="64" t="str">
        <f>IF(AND(RTO__37[[#This Row],[Month]]&gt;5,RTO__37[[#This Row],[Month]]&lt;10,RTO__37[[#This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34">
        <v>45539</v>
      </c>
      <c r="B287" s="64">
        <v>9</v>
      </c>
      <c r="C287" s="64">
        <v>3</v>
      </c>
      <c r="D287" s="64">
        <v>22</v>
      </c>
      <c r="E287" s="42">
        <v>39.748800000000003</v>
      </c>
      <c r="F287" s="64" t="str">
        <f>IF(AND(RTO__37[[#This Row],[Month]]&gt;5,RTO__37[[#This Row],[Month]]&lt;10,RTO__37[[#This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34">
        <v>45539</v>
      </c>
      <c r="B288" s="64">
        <v>9</v>
      </c>
      <c r="C288" s="64">
        <v>3</v>
      </c>
      <c r="D288" s="64">
        <v>23</v>
      </c>
      <c r="E288" s="42">
        <v>35.1785</v>
      </c>
      <c r="F288" s="64" t="str">
        <f>IF(AND(RTO__37[[#This Row],[Month]]&gt;5,RTO__37[[#This Row],[Month]]&lt;10,RTO__37[[#This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34">
        <v>45539</v>
      </c>
      <c r="B289" s="64">
        <v>9</v>
      </c>
      <c r="C289" s="64">
        <v>3</v>
      </c>
      <c r="D289" s="64">
        <v>24</v>
      </c>
      <c r="E289" s="42">
        <v>26.293900000000001</v>
      </c>
      <c r="F289" s="64" t="str">
        <f>IF(AND(RTO__37[[#This Row],[Month]]&gt;5,RTO__37[[#This Row],[Month]]&lt;10,RTO__37[[#This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34">
        <v>45540</v>
      </c>
      <c r="B290" s="64">
        <v>9</v>
      </c>
      <c r="C290" s="64">
        <v>4</v>
      </c>
      <c r="D290" s="64">
        <v>1</v>
      </c>
      <c r="E290" s="42">
        <v>30.566500000000001</v>
      </c>
      <c r="F290" s="64" t="str">
        <f>IF(AND(RTO__37[[#This Row],[Month]]&gt;5,RTO__37[[#This Row],[Month]]&lt;10,RTO__37[[#This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34">
        <v>45540</v>
      </c>
      <c r="B291" s="64">
        <v>9</v>
      </c>
      <c r="C291" s="64">
        <v>4</v>
      </c>
      <c r="D291" s="64">
        <v>2</v>
      </c>
      <c r="E291" s="42">
        <v>19.8047</v>
      </c>
      <c r="F291" s="64" t="str">
        <f>IF(AND(RTO__37[[#This Row],[Month]]&gt;5,RTO__37[[#This Row],[Month]]&lt;10,RTO__37[[#This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34">
        <v>45540</v>
      </c>
      <c r="B292" s="64">
        <v>9</v>
      </c>
      <c r="C292" s="64">
        <v>4</v>
      </c>
      <c r="D292" s="64">
        <v>3</v>
      </c>
      <c r="E292" s="42">
        <v>25.713699999999999</v>
      </c>
      <c r="F292" s="64" t="str">
        <f>IF(AND(RTO__37[[#This Row],[Month]]&gt;5,RTO__37[[#This Row],[Month]]&lt;10,RTO__37[[#This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34">
        <v>45540</v>
      </c>
      <c r="B293" s="64">
        <v>9</v>
      </c>
      <c r="C293" s="64">
        <v>4</v>
      </c>
      <c r="D293" s="64">
        <v>4</v>
      </c>
      <c r="E293" s="42">
        <v>17.003399999999999</v>
      </c>
      <c r="F293" s="64" t="str">
        <f>IF(AND(RTO__37[[#This Row],[Month]]&gt;5,RTO__37[[#This Row],[Month]]&lt;10,RTO__37[[#This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34">
        <v>45540</v>
      </c>
      <c r="B294" s="64">
        <v>9</v>
      </c>
      <c r="C294" s="64">
        <v>4</v>
      </c>
      <c r="D294" s="64">
        <v>5</v>
      </c>
      <c r="E294" s="42">
        <v>14.5182</v>
      </c>
      <c r="F294" s="64" t="str">
        <f>IF(AND(RTO__37[[#This Row],[Month]]&gt;5,RTO__37[[#This Row],[Month]]&lt;10,RTO__37[[#This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34">
        <v>45540</v>
      </c>
      <c r="B295" s="64">
        <v>9</v>
      </c>
      <c r="C295" s="64">
        <v>4</v>
      </c>
      <c r="D295" s="64">
        <v>6</v>
      </c>
      <c r="E295" s="42">
        <v>35.1447</v>
      </c>
      <c r="F295" s="64" t="str">
        <f>IF(AND(RTO__37[[#This Row],[Month]]&gt;5,RTO__37[[#This Row],[Month]]&lt;10,RTO__37[[#This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34">
        <v>45540</v>
      </c>
      <c r="B296" s="64">
        <v>9</v>
      </c>
      <c r="C296" s="64">
        <v>4</v>
      </c>
      <c r="D296" s="64">
        <v>7</v>
      </c>
      <c r="E296" s="42">
        <v>15.1798</v>
      </c>
      <c r="F296" s="64" t="str">
        <f>IF(AND(RTO__37[[#This Row],[Month]]&gt;5,RTO__37[[#This Row],[Month]]&lt;10,RTO__37[[#This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34">
        <v>45540</v>
      </c>
      <c r="B297" s="64">
        <v>9</v>
      </c>
      <c r="C297" s="64">
        <v>4</v>
      </c>
      <c r="D297" s="64">
        <v>8</v>
      </c>
      <c r="E297" s="42">
        <v>12.612</v>
      </c>
      <c r="F297" s="64" t="str">
        <f>IF(AND(RTO__37[[#This Row],[Month]]&gt;5,RTO__37[[#This Row],[Month]]&lt;10,RTO__37[[#This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34">
        <v>45540</v>
      </c>
      <c r="B298" s="64">
        <v>9</v>
      </c>
      <c r="C298" s="64">
        <v>4</v>
      </c>
      <c r="D298" s="64">
        <v>9</v>
      </c>
      <c r="E298" s="42">
        <v>17.1753</v>
      </c>
      <c r="F298" s="64" t="str">
        <f>IF(AND(RTO__37[[#This Row],[Month]]&gt;5,RTO__37[[#This Row],[Month]]&lt;10,RTO__37[[#This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34">
        <v>45540</v>
      </c>
      <c r="B299" s="64">
        <v>9</v>
      </c>
      <c r="C299" s="64">
        <v>4</v>
      </c>
      <c r="D299" s="64">
        <v>10</v>
      </c>
      <c r="E299" s="42">
        <v>21.6568</v>
      </c>
      <c r="F299" s="64" t="str">
        <f>IF(AND(RTO__37[[#This Row],[Month]]&gt;5,RTO__37[[#This Row],[Month]]&lt;10,RTO__37[[#This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34">
        <v>45540</v>
      </c>
      <c r="B300" s="64">
        <v>9</v>
      </c>
      <c r="C300" s="64">
        <v>4</v>
      </c>
      <c r="D300" s="64">
        <v>11</v>
      </c>
      <c r="E300" s="42">
        <v>27.7164</v>
      </c>
      <c r="F300" s="64" t="str">
        <f>IF(AND(RTO__37[[#This Row],[Month]]&gt;5,RTO__37[[#This Row],[Month]]&lt;10,RTO__37[[#This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34">
        <v>45540</v>
      </c>
      <c r="B301" s="64">
        <v>9</v>
      </c>
      <c r="C301" s="64">
        <v>4</v>
      </c>
      <c r="D301" s="64">
        <v>12</v>
      </c>
      <c r="E301" s="42">
        <v>31.958100000000002</v>
      </c>
      <c r="F301" s="64" t="str">
        <f>IF(AND(RTO__37[[#This Row],[Month]]&gt;5,RTO__37[[#This Row],[Month]]&lt;10,RTO__37[[#This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34">
        <v>45540</v>
      </c>
      <c r="B302" s="64">
        <v>9</v>
      </c>
      <c r="C302" s="64">
        <v>4</v>
      </c>
      <c r="D302" s="64">
        <v>13</v>
      </c>
      <c r="E302" s="42">
        <v>34.007599999999996</v>
      </c>
      <c r="F302" s="64" t="str">
        <f>IF(AND(RTO__37[[#This Row],[Month]]&gt;5,RTO__37[[#This Row],[Month]]&lt;10,RTO__37[[#This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34">
        <v>45540</v>
      </c>
      <c r="B303" s="64">
        <v>9</v>
      </c>
      <c r="C303" s="64">
        <v>4</v>
      </c>
      <c r="D303" s="64">
        <v>14</v>
      </c>
      <c r="E303" s="42">
        <v>41.104700000000001</v>
      </c>
      <c r="F303" s="64" t="str">
        <f>IF(AND(RTO__37[[#This Row],[Month]]&gt;5,RTO__37[[#This Row],[Month]]&lt;10,RTO__37[[#This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34">
        <v>45540</v>
      </c>
      <c r="B304" s="64">
        <v>9</v>
      </c>
      <c r="C304" s="64">
        <v>4</v>
      </c>
      <c r="D304" s="64">
        <v>15</v>
      </c>
      <c r="E304" s="42">
        <v>45.746600000000001</v>
      </c>
      <c r="F304" s="64" t="str">
        <f>IF(AND(RTO__37[[#This Row],[Month]]&gt;5,RTO__37[[#This Row],[Month]]&lt;10,RTO__37[[#This Row],[Day of Week]]&lt;=5,RTO__37[[#This Row],[Hour]]&gt;=15,RTO__37[[#This Row],[Hour]]&lt;=18),"ON","OFF")</f>
        <v>ON</v>
      </c>
      <c r="G304"/>
      <c r="H304"/>
      <c r="I304"/>
    </row>
    <row r="305" spans="1:9" x14ac:dyDescent="0.25">
      <c r="A305" s="34">
        <v>45540</v>
      </c>
      <c r="B305" s="64">
        <v>9</v>
      </c>
      <c r="C305" s="64">
        <v>4</v>
      </c>
      <c r="D305" s="64">
        <v>16</v>
      </c>
      <c r="E305" s="42">
        <v>68.007800000000003</v>
      </c>
      <c r="F305" s="64" t="str">
        <f>IF(AND(RTO__37[[#This Row],[Month]]&gt;5,RTO__37[[#This Row],[Month]]&lt;10,RTO__37[[#This Row],[Day of Week]]&lt;=5,RTO__37[[#This Row],[Hour]]&gt;=15,RTO__37[[#This Row],[Hour]]&lt;=18),"ON","OFF")</f>
        <v>ON</v>
      </c>
      <c r="G305"/>
      <c r="H305"/>
      <c r="I305"/>
    </row>
    <row r="306" spans="1:9" x14ac:dyDescent="0.25">
      <c r="A306" s="34">
        <v>45540</v>
      </c>
      <c r="B306" s="64">
        <v>9</v>
      </c>
      <c r="C306" s="64">
        <v>4</v>
      </c>
      <c r="D306" s="64">
        <v>17</v>
      </c>
      <c r="E306" s="42">
        <v>619.8546</v>
      </c>
      <c r="F306" s="64" t="str">
        <f>IF(AND(RTO__37[[#This Row],[Month]]&gt;5,RTO__37[[#This Row],[Month]]&lt;10,RTO__37[[#This Row],[Day of Week]]&lt;=5,RTO__37[[#This Row],[Hour]]&gt;=15,RTO__37[[#This Row],[Hour]]&lt;=18),"ON","OFF")</f>
        <v>ON</v>
      </c>
      <c r="G306"/>
      <c r="H306"/>
      <c r="I306"/>
    </row>
    <row r="307" spans="1:9" x14ac:dyDescent="0.25">
      <c r="A307" s="34">
        <v>45540</v>
      </c>
      <c r="B307" s="64">
        <v>9</v>
      </c>
      <c r="C307" s="64">
        <v>4</v>
      </c>
      <c r="D307" s="64">
        <v>18</v>
      </c>
      <c r="E307" s="42">
        <v>69.532600000000002</v>
      </c>
      <c r="F307" s="64" t="str">
        <f>IF(AND(RTO__37[[#This Row],[Month]]&gt;5,RTO__37[[#This Row],[Month]]&lt;10,RTO__37[[#This Row],[Day of Week]]&lt;=5,RTO__37[[#This Row],[Hour]]&gt;=15,RTO__37[[#This Row],[Hour]]&lt;=18),"ON","OFF")</f>
        <v>ON</v>
      </c>
      <c r="G307"/>
      <c r="H307"/>
      <c r="I307"/>
    </row>
    <row r="308" spans="1:9" x14ac:dyDescent="0.25">
      <c r="A308" s="34">
        <v>45540</v>
      </c>
      <c r="B308" s="64">
        <v>9</v>
      </c>
      <c r="C308" s="64">
        <v>4</v>
      </c>
      <c r="D308" s="64">
        <v>19</v>
      </c>
      <c r="E308" s="42">
        <v>197.41370000000001</v>
      </c>
      <c r="F308" s="64" t="str">
        <f>IF(AND(RTO__37[[#This Row],[Month]]&gt;5,RTO__37[[#This Row],[Month]]&lt;10,RTO__37[[#This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34">
        <v>45540</v>
      </c>
      <c r="B309" s="64">
        <v>9</v>
      </c>
      <c r="C309" s="64">
        <v>4</v>
      </c>
      <c r="D309" s="64">
        <v>20</v>
      </c>
      <c r="E309" s="42">
        <v>52.174799999999998</v>
      </c>
      <c r="F309" s="64" t="str">
        <f>IF(AND(RTO__37[[#This Row],[Month]]&gt;5,RTO__37[[#This Row],[Month]]&lt;10,RTO__37[[#This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34">
        <v>45540</v>
      </c>
      <c r="B310" s="64">
        <v>9</v>
      </c>
      <c r="C310" s="64">
        <v>4</v>
      </c>
      <c r="D310" s="64">
        <v>21</v>
      </c>
      <c r="E310" s="42">
        <v>39.012</v>
      </c>
      <c r="F310" s="64" t="str">
        <f>IF(AND(RTO__37[[#This Row],[Month]]&gt;5,RTO__37[[#This Row],[Month]]&lt;10,RTO__37[[#This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34">
        <v>45540</v>
      </c>
      <c r="B311" s="64">
        <v>9</v>
      </c>
      <c r="C311" s="64">
        <v>4</v>
      </c>
      <c r="D311" s="64">
        <v>22</v>
      </c>
      <c r="E311" s="42">
        <v>31.646999999999998</v>
      </c>
      <c r="F311" s="64" t="str">
        <f>IF(AND(RTO__37[[#This Row],[Month]]&gt;5,RTO__37[[#This Row],[Month]]&lt;10,RTO__37[[#This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34">
        <v>45540</v>
      </c>
      <c r="B312" s="64">
        <v>9</v>
      </c>
      <c r="C312" s="64">
        <v>4</v>
      </c>
      <c r="D312" s="64">
        <v>23</v>
      </c>
      <c r="E312" s="42">
        <v>36.422600000000003</v>
      </c>
      <c r="F312" s="64" t="str">
        <f>IF(AND(RTO__37[[#This Row],[Month]]&gt;5,RTO__37[[#This Row],[Month]]&lt;10,RTO__37[[#This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34">
        <v>45540</v>
      </c>
      <c r="B313" s="64">
        <v>9</v>
      </c>
      <c r="C313" s="64">
        <v>4</v>
      </c>
      <c r="D313" s="64">
        <v>24</v>
      </c>
      <c r="E313" s="42">
        <v>30.406300000000002</v>
      </c>
      <c r="F313" s="64" t="str">
        <f>IF(AND(RTO__37[[#This Row],[Month]]&gt;5,RTO__37[[#This Row],[Month]]&lt;10,RTO__37[[#This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34">
        <v>45541</v>
      </c>
      <c r="B314" s="64">
        <v>9</v>
      </c>
      <c r="C314" s="64">
        <v>5</v>
      </c>
      <c r="D314" s="64">
        <v>1</v>
      </c>
      <c r="E314" s="42">
        <v>35.625599999999999</v>
      </c>
      <c r="F314" s="64" t="str">
        <f>IF(AND(RTO__37[[#This Row],[Month]]&gt;5,RTO__37[[#This Row],[Month]]&lt;10,RTO__37[[#This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34">
        <v>45541</v>
      </c>
      <c r="B315" s="64">
        <v>9</v>
      </c>
      <c r="C315" s="64">
        <v>5</v>
      </c>
      <c r="D315" s="64">
        <v>2</v>
      </c>
      <c r="E315" s="42">
        <v>27.1568</v>
      </c>
      <c r="F315" s="64" t="str">
        <f>IF(AND(RTO__37[[#This Row],[Month]]&gt;5,RTO__37[[#This Row],[Month]]&lt;10,RTO__37[[#This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34">
        <v>45541</v>
      </c>
      <c r="B316" s="64">
        <v>9</v>
      </c>
      <c r="C316" s="64">
        <v>5</v>
      </c>
      <c r="D316" s="64">
        <v>3</v>
      </c>
      <c r="E316" s="42">
        <v>26.393699999999999</v>
      </c>
      <c r="F316" s="64" t="str">
        <f>IF(AND(RTO__37[[#This Row],[Month]]&gt;5,RTO__37[[#This Row],[Month]]&lt;10,RTO__37[[#This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34">
        <v>45541</v>
      </c>
      <c r="B317" s="64">
        <v>9</v>
      </c>
      <c r="C317" s="64">
        <v>5</v>
      </c>
      <c r="D317" s="64">
        <v>4</v>
      </c>
      <c r="E317" s="42">
        <v>28.404699999999998</v>
      </c>
      <c r="F317" s="64" t="str">
        <f>IF(AND(RTO__37[[#This Row],[Month]]&gt;5,RTO__37[[#This Row],[Month]]&lt;10,RTO__37[[#This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34">
        <v>45541</v>
      </c>
      <c r="B318" s="64">
        <v>9</v>
      </c>
      <c r="C318" s="64">
        <v>5</v>
      </c>
      <c r="D318" s="64">
        <v>5</v>
      </c>
      <c r="E318" s="42">
        <v>29.820399999999999</v>
      </c>
      <c r="F318" s="64" t="str">
        <f>IF(AND(RTO__37[[#This Row],[Month]]&gt;5,RTO__37[[#This Row],[Month]]&lt;10,RTO__37[[#This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34">
        <v>45541</v>
      </c>
      <c r="B319" s="64">
        <v>9</v>
      </c>
      <c r="C319" s="64">
        <v>5</v>
      </c>
      <c r="D319" s="64">
        <v>6</v>
      </c>
      <c r="E319" s="42">
        <v>39.440300000000001</v>
      </c>
      <c r="F319" s="64" t="str">
        <f>IF(AND(RTO__37[[#This Row],[Month]]&gt;5,RTO__37[[#This Row],[Month]]&lt;10,RTO__37[[#This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34">
        <v>45541</v>
      </c>
      <c r="B320" s="64">
        <v>9</v>
      </c>
      <c r="C320" s="64">
        <v>5</v>
      </c>
      <c r="D320" s="64">
        <v>7</v>
      </c>
      <c r="E320" s="42">
        <v>25.2577</v>
      </c>
      <c r="F320" s="64" t="str">
        <f>IF(AND(RTO__37[[#This Row],[Month]]&gt;5,RTO__37[[#This Row],[Month]]&lt;10,RTO__37[[#This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34">
        <v>45541</v>
      </c>
      <c r="B321" s="64">
        <v>9</v>
      </c>
      <c r="C321" s="64">
        <v>5</v>
      </c>
      <c r="D321" s="64">
        <v>8</v>
      </c>
      <c r="E321" s="42">
        <v>18.2197</v>
      </c>
      <c r="F321" s="64" t="str">
        <f>IF(AND(RTO__37[[#This Row],[Month]]&gt;5,RTO__37[[#This Row],[Month]]&lt;10,RTO__37[[#This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34">
        <v>45541</v>
      </c>
      <c r="B322" s="64">
        <v>9</v>
      </c>
      <c r="C322" s="64">
        <v>5</v>
      </c>
      <c r="D322" s="64">
        <v>9</v>
      </c>
      <c r="E322" s="42">
        <v>30.191800000000001</v>
      </c>
      <c r="F322" s="64" t="str">
        <f>IF(AND(RTO__37[[#This Row],[Month]]&gt;5,RTO__37[[#This Row],[Month]]&lt;10,RTO__37[[#This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34">
        <v>45541</v>
      </c>
      <c r="B323" s="64">
        <v>9</v>
      </c>
      <c r="C323" s="64">
        <v>5</v>
      </c>
      <c r="D323" s="64">
        <v>10</v>
      </c>
      <c r="E323" s="42">
        <v>29.7258</v>
      </c>
      <c r="F323" s="64" t="str">
        <f>IF(AND(RTO__37[[#This Row],[Month]]&gt;5,RTO__37[[#This Row],[Month]]&lt;10,RTO__37[[#This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34">
        <v>45541</v>
      </c>
      <c r="B324" s="64">
        <v>9</v>
      </c>
      <c r="C324" s="64">
        <v>5</v>
      </c>
      <c r="D324" s="64">
        <v>11</v>
      </c>
      <c r="E324" s="42">
        <v>33.566200000000002</v>
      </c>
      <c r="F324" s="64" t="str">
        <f>IF(AND(RTO__37[[#This Row],[Month]]&gt;5,RTO__37[[#This Row],[Month]]&lt;10,RTO__37[[#This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34">
        <v>45541</v>
      </c>
      <c r="B325" s="64">
        <v>9</v>
      </c>
      <c r="C325" s="64">
        <v>5</v>
      </c>
      <c r="D325" s="64">
        <v>12</v>
      </c>
      <c r="E325" s="42">
        <v>34.696199999999997</v>
      </c>
      <c r="F325" s="64" t="str">
        <f>IF(AND(RTO__37[[#This Row],[Month]]&gt;5,RTO__37[[#This Row],[Month]]&lt;10,RTO__37[[#This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34">
        <v>45541</v>
      </c>
      <c r="B326" s="64">
        <v>9</v>
      </c>
      <c r="C326" s="64">
        <v>5</v>
      </c>
      <c r="D326" s="64">
        <v>13</v>
      </c>
      <c r="E326" s="42">
        <v>35.182299999999998</v>
      </c>
      <c r="F326" s="64" t="str">
        <f>IF(AND(RTO__37[[#This Row],[Month]]&gt;5,RTO__37[[#This Row],[Month]]&lt;10,RTO__37[[#This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34">
        <v>45541</v>
      </c>
      <c r="B327" s="64">
        <v>9</v>
      </c>
      <c r="C327" s="64">
        <v>5</v>
      </c>
      <c r="D327" s="64">
        <v>14</v>
      </c>
      <c r="E327" s="42">
        <v>30.215</v>
      </c>
      <c r="F327" s="64" t="str">
        <f>IF(AND(RTO__37[[#This Row],[Month]]&gt;5,RTO__37[[#This Row],[Month]]&lt;10,RTO__37[[#This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34">
        <v>45541</v>
      </c>
      <c r="B328" s="64">
        <v>9</v>
      </c>
      <c r="C328" s="64">
        <v>5</v>
      </c>
      <c r="D328" s="64">
        <v>15</v>
      </c>
      <c r="E328" s="42">
        <v>38.015799999999999</v>
      </c>
      <c r="F328" s="64" t="str">
        <f>IF(AND(RTO__37[[#This Row],[Month]]&gt;5,RTO__37[[#This Row],[Month]]&lt;10,RTO__37[[#This Row],[Day of Week]]&lt;=5,RTO__37[[#This Row],[Hour]]&gt;=15,RTO__37[[#This Row],[Hour]]&lt;=18),"ON","OFF")</f>
        <v>ON</v>
      </c>
      <c r="G328"/>
      <c r="H328"/>
      <c r="I328"/>
    </row>
    <row r="329" spans="1:9" x14ac:dyDescent="0.25">
      <c r="A329" s="34">
        <v>45541</v>
      </c>
      <c r="B329" s="64">
        <v>9</v>
      </c>
      <c r="C329" s="64">
        <v>5</v>
      </c>
      <c r="D329" s="64">
        <v>16</v>
      </c>
      <c r="E329" s="42">
        <v>40.211799999999997</v>
      </c>
      <c r="F329" s="64" t="str">
        <f>IF(AND(RTO__37[[#This Row],[Month]]&gt;5,RTO__37[[#This Row],[Month]]&lt;10,RTO__37[[#This Row],[Day of Week]]&lt;=5,RTO__37[[#This Row],[Hour]]&gt;=15,RTO__37[[#This Row],[Hour]]&lt;=18),"ON","OFF")</f>
        <v>ON</v>
      </c>
      <c r="G329"/>
      <c r="H329"/>
      <c r="I329"/>
    </row>
    <row r="330" spans="1:9" x14ac:dyDescent="0.25">
      <c r="A330" s="34">
        <v>45541</v>
      </c>
      <c r="B330" s="64">
        <v>9</v>
      </c>
      <c r="C330" s="64">
        <v>5</v>
      </c>
      <c r="D330" s="64">
        <v>17</v>
      </c>
      <c r="E330" s="42">
        <v>40.911000000000001</v>
      </c>
      <c r="F330" s="64" t="str">
        <f>IF(AND(RTO__37[[#This Row],[Month]]&gt;5,RTO__37[[#This Row],[Month]]&lt;10,RTO__37[[#This Row],[Day of Week]]&lt;=5,RTO__37[[#This Row],[Hour]]&gt;=15,RTO__37[[#This Row],[Hour]]&lt;=18),"ON","OFF")</f>
        <v>ON</v>
      </c>
      <c r="G330"/>
      <c r="H330"/>
      <c r="I330"/>
    </row>
    <row r="331" spans="1:9" x14ac:dyDescent="0.25">
      <c r="A331" s="34">
        <v>45541</v>
      </c>
      <c r="B331" s="64">
        <v>9</v>
      </c>
      <c r="C331" s="64">
        <v>5</v>
      </c>
      <c r="D331" s="64">
        <v>18</v>
      </c>
      <c r="E331" s="42">
        <v>67.363</v>
      </c>
      <c r="F331" s="64" t="str">
        <f>IF(AND(RTO__37[[#This Row],[Month]]&gt;5,RTO__37[[#This Row],[Month]]&lt;10,RTO__37[[#This Row],[Day of Week]]&lt;=5,RTO__37[[#This Row],[Hour]]&gt;=15,RTO__37[[#This Row],[Hour]]&lt;=18),"ON","OFF")</f>
        <v>ON</v>
      </c>
      <c r="G331"/>
      <c r="H331"/>
      <c r="I331"/>
    </row>
    <row r="332" spans="1:9" x14ac:dyDescent="0.25">
      <c r="A332" s="34">
        <v>45541</v>
      </c>
      <c r="B332" s="64">
        <v>9</v>
      </c>
      <c r="C332" s="64">
        <v>5</v>
      </c>
      <c r="D332" s="64">
        <v>19</v>
      </c>
      <c r="E332" s="42">
        <v>56.717199999999998</v>
      </c>
      <c r="F332" s="64" t="str">
        <f>IF(AND(RTO__37[[#This Row],[Month]]&gt;5,RTO__37[[#This Row],[Month]]&lt;10,RTO__37[[#This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34">
        <v>45541</v>
      </c>
      <c r="B333" s="64">
        <v>9</v>
      </c>
      <c r="C333" s="64">
        <v>5</v>
      </c>
      <c r="D333" s="64">
        <v>20</v>
      </c>
      <c r="E333" s="42">
        <v>51.464599999999997</v>
      </c>
      <c r="F333" s="64" t="str">
        <f>IF(AND(RTO__37[[#This Row],[Month]]&gt;5,RTO__37[[#This Row],[Month]]&lt;10,RTO__37[[#This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34">
        <v>45541</v>
      </c>
      <c r="B334" s="64">
        <v>9</v>
      </c>
      <c r="C334" s="64">
        <v>5</v>
      </c>
      <c r="D334" s="64">
        <v>21</v>
      </c>
      <c r="E334" s="42">
        <v>37.153799999999997</v>
      </c>
      <c r="F334" s="64" t="str">
        <f>IF(AND(RTO__37[[#This Row],[Month]]&gt;5,RTO__37[[#This Row],[Month]]&lt;10,RTO__37[[#This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34">
        <v>45541</v>
      </c>
      <c r="B335" s="64">
        <v>9</v>
      </c>
      <c r="C335" s="64">
        <v>5</v>
      </c>
      <c r="D335" s="64">
        <v>22</v>
      </c>
      <c r="E335" s="42">
        <v>37.308300000000003</v>
      </c>
      <c r="F335" s="64" t="str">
        <f>IF(AND(RTO__37[[#This Row],[Month]]&gt;5,RTO__37[[#This Row],[Month]]&lt;10,RTO__37[[#This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34">
        <v>45541</v>
      </c>
      <c r="B336" s="64">
        <v>9</v>
      </c>
      <c r="C336" s="64">
        <v>5</v>
      </c>
      <c r="D336" s="64">
        <v>23</v>
      </c>
      <c r="E336" s="42">
        <v>39.093200000000003</v>
      </c>
      <c r="F336" s="64" t="str">
        <f>IF(AND(RTO__37[[#This Row],[Month]]&gt;5,RTO__37[[#This Row],[Month]]&lt;10,RTO__37[[#This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34">
        <v>45541</v>
      </c>
      <c r="B337" s="64">
        <v>9</v>
      </c>
      <c r="C337" s="64">
        <v>5</v>
      </c>
      <c r="D337" s="64">
        <v>24</v>
      </c>
      <c r="E337" s="42">
        <v>38.026000000000003</v>
      </c>
      <c r="F337" s="64" t="str">
        <f>IF(AND(RTO__37[[#This Row],[Month]]&gt;5,RTO__37[[#This Row],[Month]]&lt;10,RTO__37[[#This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34">
        <v>45542</v>
      </c>
      <c r="B338" s="64">
        <v>9</v>
      </c>
      <c r="C338" s="64">
        <v>6</v>
      </c>
      <c r="D338" s="64">
        <v>1</v>
      </c>
      <c r="E338" s="42">
        <v>35.012900000000002</v>
      </c>
      <c r="F338" s="64" t="str">
        <f>IF(AND(RTO__37[[#This Row],[Month]]&gt;5,RTO__37[[#This Row],[Month]]&lt;10,RTO__37[[#This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34">
        <v>45542</v>
      </c>
      <c r="B339" s="64">
        <v>9</v>
      </c>
      <c r="C339" s="64">
        <v>6</v>
      </c>
      <c r="D339" s="64">
        <v>2</v>
      </c>
      <c r="E339" s="42">
        <v>24.148199999999999</v>
      </c>
      <c r="F339" s="64" t="str">
        <f>IF(AND(RTO__37[[#This Row],[Month]]&gt;5,RTO__37[[#This Row],[Month]]&lt;10,RTO__37[[#This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34">
        <v>45542</v>
      </c>
      <c r="B340" s="64">
        <v>9</v>
      </c>
      <c r="C340" s="64">
        <v>6</v>
      </c>
      <c r="D340" s="64">
        <v>3</v>
      </c>
      <c r="E340" s="42">
        <v>13.030799999999999</v>
      </c>
      <c r="F340" s="64" t="str">
        <f>IF(AND(RTO__37[[#This Row],[Month]]&gt;5,RTO__37[[#This Row],[Month]]&lt;10,RTO__37[[#This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34">
        <v>45542</v>
      </c>
      <c r="B341" s="64">
        <v>9</v>
      </c>
      <c r="C341" s="64">
        <v>6</v>
      </c>
      <c r="D341" s="64">
        <v>4</v>
      </c>
      <c r="E341" s="42">
        <v>27.955400000000001</v>
      </c>
      <c r="F341" s="64" t="str">
        <f>IF(AND(RTO__37[[#This Row],[Month]]&gt;5,RTO__37[[#This Row],[Month]]&lt;10,RTO__37[[#This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34">
        <v>45542</v>
      </c>
      <c r="B342" s="64">
        <v>9</v>
      </c>
      <c r="C342" s="64">
        <v>6</v>
      </c>
      <c r="D342" s="64">
        <v>5</v>
      </c>
      <c r="E342" s="42">
        <v>27.680199999999999</v>
      </c>
      <c r="F342" s="64" t="str">
        <f>IF(AND(RTO__37[[#This Row],[Month]]&gt;5,RTO__37[[#This Row],[Month]]&lt;10,RTO__37[[#This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34">
        <v>45542</v>
      </c>
      <c r="B343" s="64">
        <v>9</v>
      </c>
      <c r="C343" s="64">
        <v>6</v>
      </c>
      <c r="D343" s="64">
        <v>6</v>
      </c>
      <c r="E343" s="42">
        <v>27.9664</v>
      </c>
      <c r="F343" s="64" t="str">
        <f>IF(AND(RTO__37[[#This Row],[Month]]&gt;5,RTO__37[[#This Row],[Month]]&lt;10,RTO__37[[#This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34">
        <v>45542</v>
      </c>
      <c r="B344" s="64">
        <v>9</v>
      </c>
      <c r="C344" s="64">
        <v>6</v>
      </c>
      <c r="D344" s="64">
        <v>7</v>
      </c>
      <c r="E344" s="42">
        <v>27.099299999999999</v>
      </c>
      <c r="F344" s="64" t="str">
        <f>IF(AND(RTO__37[[#This Row],[Month]]&gt;5,RTO__37[[#This Row],[Month]]&lt;10,RTO__37[[#This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34">
        <v>45542</v>
      </c>
      <c r="B345" s="64">
        <v>9</v>
      </c>
      <c r="C345" s="64">
        <v>6</v>
      </c>
      <c r="D345" s="64">
        <v>8</v>
      </c>
      <c r="E345" s="42">
        <v>24.3019</v>
      </c>
      <c r="F345" s="64" t="str">
        <f>IF(AND(RTO__37[[#This Row],[Month]]&gt;5,RTO__37[[#This Row],[Month]]&lt;10,RTO__37[[#This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34">
        <v>45542</v>
      </c>
      <c r="B346" s="64">
        <v>9</v>
      </c>
      <c r="C346" s="64">
        <v>6</v>
      </c>
      <c r="D346" s="64">
        <v>9</v>
      </c>
      <c r="E346" s="42">
        <v>22.2776</v>
      </c>
      <c r="F346" s="64" t="str">
        <f>IF(AND(RTO__37[[#This Row],[Month]]&gt;5,RTO__37[[#This Row],[Month]]&lt;10,RTO__37[[#This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34">
        <v>45542</v>
      </c>
      <c r="B347" s="64">
        <v>9</v>
      </c>
      <c r="C347" s="64">
        <v>6</v>
      </c>
      <c r="D347" s="64">
        <v>10</v>
      </c>
      <c r="E347" s="42">
        <v>27.718599999999999</v>
      </c>
      <c r="F347" s="64" t="str">
        <f>IF(AND(RTO__37[[#This Row],[Month]]&gt;5,RTO__37[[#This Row],[Month]]&lt;10,RTO__37[[#This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34">
        <v>45542</v>
      </c>
      <c r="B348" s="64">
        <v>9</v>
      </c>
      <c r="C348" s="64">
        <v>6</v>
      </c>
      <c r="D348" s="64">
        <v>11</v>
      </c>
      <c r="E348" s="42">
        <v>29.5246</v>
      </c>
      <c r="F348" s="64" t="str">
        <f>IF(AND(RTO__37[[#This Row],[Month]]&gt;5,RTO__37[[#This Row],[Month]]&lt;10,RTO__37[[#This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34">
        <v>45542</v>
      </c>
      <c r="B349" s="64">
        <v>9</v>
      </c>
      <c r="C349" s="64">
        <v>6</v>
      </c>
      <c r="D349" s="64">
        <v>12</v>
      </c>
      <c r="E349" s="42">
        <v>32.7044</v>
      </c>
      <c r="F349" s="64" t="str">
        <f>IF(AND(RTO__37[[#This Row],[Month]]&gt;5,RTO__37[[#This Row],[Month]]&lt;10,RTO__37[[#This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34">
        <v>45542</v>
      </c>
      <c r="B350" s="64">
        <v>9</v>
      </c>
      <c r="C350" s="64">
        <v>6</v>
      </c>
      <c r="D350" s="64">
        <v>13</v>
      </c>
      <c r="E350" s="42">
        <v>34.439300000000003</v>
      </c>
      <c r="F350" s="64" t="str">
        <f>IF(AND(RTO__37[[#This Row],[Month]]&gt;5,RTO__37[[#This Row],[Month]]&lt;10,RTO__37[[#This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34">
        <v>45542</v>
      </c>
      <c r="B351" s="64">
        <v>9</v>
      </c>
      <c r="C351" s="64">
        <v>6</v>
      </c>
      <c r="D351" s="64">
        <v>14</v>
      </c>
      <c r="E351" s="42">
        <v>37.901899999999998</v>
      </c>
      <c r="F351" s="64" t="str">
        <f>IF(AND(RTO__37[[#This Row],[Month]]&gt;5,RTO__37[[#This Row],[Month]]&lt;10,RTO__37[[#This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34">
        <v>45542</v>
      </c>
      <c r="B352" s="64">
        <v>9</v>
      </c>
      <c r="C352" s="64">
        <v>6</v>
      </c>
      <c r="D352" s="64">
        <v>15</v>
      </c>
      <c r="E352" s="42">
        <v>35.335000000000001</v>
      </c>
      <c r="F352" s="64" t="str">
        <f>IF(AND(RTO__37[[#This Row],[Month]]&gt;5,RTO__37[[#This Row],[Month]]&lt;10,RTO__37[[#This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34">
        <v>45542</v>
      </c>
      <c r="B353" s="64">
        <v>9</v>
      </c>
      <c r="C353" s="64">
        <v>6</v>
      </c>
      <c r="D353" s="64">
        <v>16</v>
      </c>
      <c r="E353" s="42">
        <v>70.664000000000001</v>
      </c>
      <c r="F353" s="64" t="str">
        <f>IF(AND(RTO__37[[#This Row],[Month]]&gt;5,RTO__37[[#This Row],[Month]]&lt;10,RTO__37[[#This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34">
        <v>45542</v>
      </c>
      <c r="B354" s="64">
        <v>9</v>
      </c>
      <c r="C354" s="64">
        <v>6</v>
      </c>
      <c r="D354" s="64">
        <v>17</v>
      </c>
      <c r="E354" s="42">
        <v>65.462400000000002</v>
      </c>
      <c r="F354" s="64" t="str">
        <f>IF(AND(RTO__37[[#This Row],[Month]]&gt;5,RTO__37[[#This Row],[Month]]&lt;10,RTO__37[[#This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34">
        <v>45542</v>
      </c>
      <c r="B355" s="64">
        <v>9</v>
      </c>
      <c r="C355" s="64">
        <v>6</v>
      </c>
      <c r="D355" s="64">
        <v>18</v>
      </c>
      <c r="E355" s="42">
        <v>67.843599999999995</v>
      </c>
      <c r="F355" s="64" t="str">
        <f>IF(AND(RTO__37[[#This Row],[Month]]&gt;5,RTO__37[[#This Row],[Month]]&lt;10,RTO__37[[#This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34">
        <v>45542</v>
      </c>
      <c r="B356" s="64">
        <v>9</v>
      </c>
      <c r="C356" s="64">
        <v>6</v>
      </c>
      <c r="D356" s="64">
        <v>19</v>
      </c>
      <c r="E356" s="42">
        <v>111.4551</v>
      </c>
      <c r="F356" s="64" t="str">
        <f>IF(AND(RTO__37[[#This Row],[Month]]&gt;5,RTO__37[[#This Row],[Month]]&lt;10,RTO__37[[#This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34">
        <v>45542</v>
      </c>
      <c r="B357" s="64">
        <v>9</v>
      </c>
      <c r="C357" s="64">
        <v>6</v>
      </c>
      <c r="D357" s="64">
        <v>20</v>
      </c>
      <c r="E357" s="42">
        <v>49.228999999999999</v>
      </c>
      <c r="F357" s="64" t="str">
        <f>IF(AND(RTO__37[[#This Row],[Month]]&gt;5,RTO__37[[#This Row],[Month]]&lt;10,RTO__37[[#This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34">
        <v>45542</v>
      </c>
      <c r="B358" s="64">
        <v>9</v>
      </c>
      <c r="C358" s="64">
        <v>6</v>
      </c>
      <c r="D358" s="64">
        <v>21</v>
      </c>
      <c r="E358" s="42">
        <v>33.946599999999997</v>
      </c>
      <c r="F358" s="64" t="str">
        <f>IF(AND(RTO__37[[#This Row],[Month]]&gt;5,RTO__37[[#This Row],[Month]]&lt;10,RTO__37[[#This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34">
        <v>45542</v>
      </c>
      <c r="B359" s="64">
        <v>9</v>
      </c>
      <c r="C359" s="64">
        <v>6</v>
      </c>
      <c r="D359" s="64">
        <v>22</v>
      </c>
      <c r="E359" s="42">
        <v>31.887599999999999</v>
      </c>
      <c r="F359" s="64" t="str">
        <f>IF(AND(RTO__37[[#This Row],[Month]]&gt;5,RTO__37[[#This Row],[Month]]&lt;10,RTO__37[[#This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34">
        <v>45542</v>
      </c>
      <c r="B360" s="64">
        <v>9</v>
      </c>
      <c r="C360" s="64">
        <v>6</v>
      </c>
      <c r="D360" s="64">
        <v>23</v>
      </c>
      <c r="E360" s="42">
        <v>34.662100000000002</v>
      </c>
      <c r="F360" s="64" t="str">
        <f>IF(AND(RTO__37[[#This Row],[Month]]&gt;5,RTO__37[[#This Row],[Month]]&lt;10,RTO__37[[#This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34">
        <v>45542</v>
      </c>
      <c r="B361" s="64">
        <v>9</v>
      </c>
      <c r="C361" s="64">
        <v>6</v>
      </c>
      <c r="D361" s="64">
        <v>24</v>
      </c>
      <c r="E361" s="42">
        <v>34.869700000000002</v>
      </c>
      <c r="F361" s="64" t="str">
        <f>IF(AND(RTO__37[[#This Row],[Month]]&gt;5,RTO__37[[#This Row],[Month]]&lt;10,RTO__37[[#This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34">
        <v>45543</v>
      </c>
      <c r="B362" s="64">
        <v>9</v>
      </c>
      <c r="C362" s="64">
        <v>7</v>
      </c>
      <c r="D362" s="64">
        <v>1</v>
      </c>
      <c r="E362" s="42">
        <v>20.939399999999999</v>
      </c>
      <c r="F362" s="64" t="str">
        <f>IF(AND(RTO__37[[#This Row],[Month]]&gt;5,RTO__37[[#This Row],[Month]]&lt;10,RTO__37[[#This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34">
        <v>45543</v>
      </c>
      <c r="B363" s="64">
        <v>9</v>
      </c>
      <c r="C363" s="64">
        <v>7</v>
      </c>
      <c r="D363" s="64">
        <v>2</v>
      </c>
      <c r="E363" s="42">
        <v>15.8246</v>
      </c>
      <c r="F363" s="64" t="str">
        <f>IF(AND(RTO__37[[#This Row],[Month]]&gt;5,RTO__37[[#This Row],[Month]]&lt;10,RTO__37[[#This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34">
        <v>45543</v>
      </c>
      <c r="B364" s="64">
        <v>9</v>
      </c>
      <c r="C364" s="64">
        <v>7</v>
      </c>
      <c r="D364" s="64">
        <v>3</v>
      </c>
      <c r="E364" s="42">
        <v>22.601600000000001</v>
      </c>
      <c r="F364" s="64" t="str">
        <f>IF(AND(RTO__37[[#This Row],[Month]]&gt;5,RTO__37[[#This Row],[Month]]&lt;10,RTO__37[[#This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34">
        <v>45543</v>
      </c>
      <c r="B365" s="64">
        <v>9</v>
      </c>
      <c r="C365" s="64">
        <v>7</v>
      </c>
      <c r="D365" s="64">
        <v>4</v>
      </c>
      <c r="E365" s="42">
        <v>17.079799999999999</v>
      </c>
      <c r="F365" s="64" t="str">
        <f>IF(AND(RTO__37[[#This Row],[Month]]&gt;5,RTO__37[[#This Row],[Month]]&lt;10,RTO__37[[#This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34">
        <v>45543</v>
      </c>
      <c r="B366" s="64">
        <v>9</v>
      </c>
      <c r="C366" s="64">
        <v>7</v>
      </c>
      <c r="D366" s="64">
        <v>5</v>
      </c>
      <c r="E366" s="42">
        <v>13.8742</v>
      </c>
      <c r="F366" s="64" t="str">
        <f>IF(AND(RTO__37[[#This Row],[Month]]&gt;5,RTO__37[[#This Row],[Month]]&lt;10,RTO__37[[#This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34">
        <v>45543</v>
      </c>
      <c r="B367" s="64">
        <v>9</v>
      </c>
      <c r="C367" s="64">
        <v>7</v>
      </c>
      <c r="D367" s="64">
        <v>6</v>
      </c>
      <c r="E367" s="42">
        <v>21.9788</v>
      </c>
      <c r="F367" s="64" t="str">
        <f>IF(AND(RTO__37[[#This Row],[Month]]&gt;5,RTO__37[[#This Row],[Month]]&lt;10,RTO__37[[#This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34">
        <v>45543</v>
      </c>
      <c r="B368" s="64">
        <v>9</v>
      </c>
      <c r="C368" s="64">
        <v>7</v>
      </c>
      <c r="D368" s="64">
        <v>7</v>
      </c>
      <c r="E368" s="42">
        <v>19.564</v>
      </c>
      <c r="F368" s="64" t="str">
        <f>IF(AND(RTO__37[[#This Row],[Month]]&gt;5,RTO__37[[#This Row],[Month]]&lt;10,RTO__37[[#This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34">
        <v>45543</v>
      </c>
      <c r="B369" s="64">
        <v>9</v>
      </c>
      <c r="C369" s="64">
        <v>7</v>
      </c>
      <c r="D369" s="64">
        <v>8</v>
      </c>
      <c r="E369" s="42">
        <v>11.9526</v>
      </c>
      <c r="F369" s="64" t="str">
        <f>IF(AND(RTO__37[[#This Row],[Month]]&gt;5,RTO__37[[#This Row],[Month]]&lt;10,RTO__37[[#This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34">
        <v>45543</v>
      </c>
      <c r="B370" s="64">
        <v>9</v>
      </c>
      <c r="C370" s="64">
        <v>7</v>
      </c>
      <c r="D370" s="64">
        <v>9</v>
      </c>
      <c r="E370" s="42">
        <v>14.3582</v>
      </c>
      <c r="F370" s="64" t="str">
        <f>IF(AND(RTO__37[[#This Row],[Month]]&gt;5,RTO__37[[#This Row],[Month]]&lt;10,RTO__37[[#This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34">
        <v>45543</v>
      </c>
      <c r="B371" s="64">
        <v>9</v>
      </c>
      <c r="C371" s="64">
        <v>7</v>
      </c>
      <c r="D371" s="64">
        <v>10</v>
      </c>
      <c r="E371" s="42">
        <v>17.2056</v>
      </c>
      <c r="F371" s="64" t="str">
        <f>IF(AND(RTO__37[[#This Row],[Month]]&gt;5,RTO__37[[#This Row],[Month]]&lt;10,RTO__37[[#This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34">
        <v>45543</v>
      </c>
      <c r="B372" s="64">
        <v>9</v>
      </c>
      <c r="C372" s="64">
        <v>7</v>
      </c>
      <c r="D372" s="64">
        <v>11</v>
      </c>
      <c r="E372" s="42">
        <v>27.889800000000001</v>
      </c>
      <c r="F372" s="64" t="str">
        <f>IF(AND(RTO__37[[#This Row],[Month]]&gt;5,RTO__37[[#This Row],[Month]]&lt;10,RTO__37[[#This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34">
        <v>45543</v>
      </c>
      <c r="B373" s="64">
        <v>9</v>
      </c>
      <c r="C373" s="64">
        <v>7</v>
      </c>
      <c r="D373" s="64">
        <v>12</v>
      </c>
      <c r="E373" s="42">
        <v>31.502400000000002</v>
      </c>
      <c r="F373" s="64" t="str">
        <f>IF(AND(RTO__37[[#This Row],[Month]]&gt;5,RTO__37[[#This Row],[Month]]&lt;10,RTO__37[[#This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34">
        <v>45543</v>
      </c>
      <c r="B374" s="64">
        <v>9</v>
      </c>
      <c r="C374" s="64">
        <v>7</v>
      </c>
      <c r="D374" s="64">
        <v>13</v>
      </c>
      <c r="E374" s="42">
        <v>29.337599999999998</v>
      </c>
      <c r="F374" s="64" t="str">
        <f>IF(AND(RTO__37[[#This Row],[Month]]&gt;5,RTO__37[[#This Row],[Month]]&lt;10,RTO__37[[#This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34">
        <v>45543</v>
      </c>
      <c r="B375" s="64">
        <v>9</v>
      </c>
      <c r="C375" s="64">
        <v>7</v>
      </c>
      <c r="D375" s="64">
        <v>14</v>
      </c>
      <c r="E375" s="42">
        <v>34.5518</v>
      </c>
      <c r="F375" s="64" t="str">
        <f>IF(AND(RTO__37[[#This Row],[Month]]&gt;5,RTO__37[[#This Row],[Month]]&lt;10,RTO__37[[#This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34">
        <v>45543</v>
      </c>
      <c r="B376" s="64">
        <v>9</v>
      </c>
      <c r="C376" s="64">
        <v>7</v>
      </c>
      <c r="D376" s="64">
        <v>15</v>
      </c>
      <c r="E376" s="42">
        <v>34.009099999999997</v>
      </c>
      <c r="F376" s="64" t="str">
        <f>IF(AND(RTO__37[[#This Row],[Month]]&gt;5,RTO__37[[#This Row],[Month]]&lt;10,RTO__37[[#This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34">
        <v>45543</v>
      </c>
      <c r="B377" s="64">
        <v>9</v>
      </c>
      <c r="C377" s="64">
        <v>7</v>
      </c>
      <c r="D377" s="64">
        <v>16</v>
      </c>
      <c r="E377" s="42">
        <v>43.106099999999998</v>
      </c>
      <c r="F377" s="64" t="str">
        <f>IF(AND(RTO__37[[#This Row],[Month]]&gt;5,RTO__37[[#This Row],[Month]]&lt;10,RTO__37[[#This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34">
        <v>45543</v>
      </c>
      <c r="B378" s="64">
        <v>9</v>
      </c>
      <c r="C378" s="64">
        <v>7</v>
      </c>
      <c r="D378" s="64">
        <v>17</v>
      </c>
      <c r="E378" s="42">
        <v>45.917400000000001</v>
      </c>
      <c r="F378" s="64" t="str">
        <f>IF(AND(RTO__37[[#This Row],[Month]]&gt;5,RTO__37[[#This Row],[Month]]&lt;10,RTO__37[[#This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34">
        <v>45543</v>
      </c>
      <c r="B379" s="64">
        <v>9</v>
      </c>
      <c r="C379" s="64">
        <v>7</v>
      </c>
      <c r="D379" s="64">
        <v>18</v>
      </c>
      <c r="E379" s="42">
        <v>62.665399999999998</v>
      </c>
      <c r="F379" s="64" t="str">
        <f>IF(AND(RTO__37[[#This Row],[Month]]&gt;5,RTO__37[[#This Row],[Month]]&lt;10,RTO__37[[#This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34">
        <v>45543</v>
      </c>
      <c r="B380" s="64">
        <v>9</v>
      </c>
      <c r="C380" s="64">
        <v>7</v>
      </c>
      <c r="D380" s="64">
        <v>19</v>
      </c>
      <c r="E380" s="42">
        <v>78.724000000000004</v>
      </c>
      <c r="F380" s="64" t="str">
        <f>IF(AND(RTO__37[[#This Row],[Month]]&gt;5,RTO__37[[#This Row],[Month]]&lt;10,RTO__37[[#This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34">
        <v>45543</v>
      </c>
      <c r="B381" s="64">
        <v>9</v>
      </c>
      <c r="C381" s="64">
        <v>7</v>
      </c>
      <c r="D381" s="64">
        <v>20</v>
      </c>
      <c r="E381" s="42">
        <v>63.755800000000001</v>
      </c>
      <c r="F381" s="64" t="str">
        <f>IF(AND(RTO__37[[#This Row],[Month]]&gt;5,RTO__37[[#This Row],[Month]]&lt;10,RTO__37[[#This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34">
        <v>45543</v>
      </c>
      <c r="B382" s="64">
        <v>9</v>
      </c>
      <c r="C382" s="64">
        <v>7</v>
      </c>
      <c r="D382" s="64">
        <v>21</v>
      </c>
      <c r="E382" s="42">
        <v>34.5976</v>
      </c>
      <c r="F382" s="64" t="str">
        <f>IF(AND(RTO__37[[#This Row],[Month]]&gt;5,RTO__37[[#This Row],[Month]]&lt;10,RTO__37[[#This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34">
        <v>45543</v>
      </c>
      <c r="B383" s="64">
        <v>9</v>
      </c>
      <c r="C383" s="64">
        <v>7</v>
      </c>
      <c r="D383" s="64">
        <v>22</v>
      </c>
      <c r="E383" s="42">
        <v>35.266100000000002</v>
      </c>
      <c r="F383" s="64" t="str">
        <f>IF(AND(RTO__37[[#This Row],[Month]]&gt;5,RTO__37[[#This Row],[Month]]&lt;10,RTO__37[[#This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34">
        <v>45543</v>
      </c>
      <c r="B384" s="64">
        <v>9</v>
      </c>
      <c r="C384" s="64">
        <v>7</v>
      </c>
      <c r="D384" s="64">
        <v>23</v>
      </c>
      <c r="E384" s="42">
        <v>30.0974</v>
      </c>
      <c r="F384" s="64" t="str">
        <f>IF(AND(RTO__37[[#This Row],[Month]]&gt;5,RTO__37[[#This Row],[Month]]&lt;10,RTO__37[[#This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34">
        <v>45543</v>
      </c>
      <c r="B385" s="64">
        <v>9</v>
      </c>
      <c r="C385" s="64">
        <v>7</v>
      </c>
      <c r="D385" s="64">
        <v>24</v>
      </c>
      <c r="E385" s="42">
        <v>29.791599999999999</v>
      </c>
      <c r="F385" s="64" t="str">
        <f>IF(AND(RTO__37[[#This Row],[Month]]&gt;5,RTO__37[[#This Row],[Month]]&lt;10,RTO__37[[#This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34">
        <v>45544</v>
      </c>
      <c r="B386" s="64">
        <v>9</v>
      </c>
      <c r="C386" s="64">
        <v>1</v>
      </c>
      <c r="D386" s="64">
        <v>1</v>
      </c>
      <c r="E386" s="42">
        <v>25.776199999999999</v>
      </c>
      <c r="F386" s="64" t="str">
        <f>IF(AND(RTO__37[[#This Row],[Month]]&gt;5,RTO__37[[#This Row],[Month]]&lt;10,RTO__37[[#This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34">
        <v>45544</v>
      </c>
      <c r="B387" s="64">
        <v>9</v>
      </c>
      <c r="C387" s="64">
        <v>1</v>
      </c>
      <c r="D387" s="64">
        <v>2</v>
      </c>
      <c r="E387" s="42">
        <v>22.663799999999998</v>
      </c>
      <c r="F387" s="64" t="str">
        <f>IF(AND(RTO__37[[#This Row],[Month]]&gt;5,RTO__37[[#This Row],[Month]]&lt;10,RTO__37[[#This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34">
        <v>45544</v>
      </c>
      <c r="B388" s="64">
        <v>9</v>
      </c>
      <c r="C388" s="64">
        <v>1</v>
      </c>
      <c r="D388" s="64">
        <v>3</v>
      </c>
      <c r="E388" s="42">
        <v>21.2651</v>
      </c>
      <c r="F388" s="64" t="str">
        <f>IF(AND(RTO__37[[#This Row],[Month]]&gt;5,RTO__37[[#This Row],[Month]]&lt;10,RTO__37[[#This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34">
        <v>45544</v>
      </c>
      <c r="B389" s="64">
        <v>9</v>
      </c>
      <c r="C389" s="64">
        <v>1</v>
      </c>
      <c r="D389" s="64">
        <v>4</v>
      </c>
      <c r="E389" s="42">
        <v>22.584299999999999</v>
      </c>
      <c r="F389" s="64" t="str">
        <f>IF(AND(RTO__37[[#This Row],[Month]]&gt;5,RTO__37[[#This Row],[Month]]&lt;10,RTO__37[[#This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34">
        <v>45544</v>
      </c>
      <c r="B390" s="64">
        <v>9</v>
      </c>
      <c r="C390" s="64">
        <v>1</v>
      </c>
      <c r="D390" s="64">
        <v>5</v>
      </c>
      <c r="E390" s="42">
        <v>22.927299999999999</v>
      </c>
      <c r="F390" s="64" t="str">
        <f>IF(AND(RTO__37[[#This Row],[Month]]&gt;5,RTO__37[[#This Row],[Month]]&lt;10,RTO__37[[#This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34">
        <v>45544</v>
      </c>
      <c r="B391" s="64">
        <v>9</v>
      </c>
      <c r="C391" s="64">
        <v>1</v>
      </c>
      <c r="D391" s="64">
        <v>6</v>
      </c>
      <c r="E391" s="42">
        <v>24.7958</v>
      </c>
      <c r="F391" s="64" t="str">
        <f>IF(AND(RTO__37[[#This Row],[Month]]&gt;5,RTO__37[[#This Row],[Month]]&lt;10,RTO__37[[#This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34">
        <v>45544</v>
      </c>
      <c r="B392" s="64">
        <v>9</v>
      </c>
      <c r="C392" s="64">
        <v>1</v>
      </c>
      <c r="D392" s="64">
        <v>7</v>
      </c>
      <c r="E392" s="42">
        <v>29.661799999999999</v>
      </c>
      <c r="F392" s="64" t="str">
        <f>IF(AND(RTO__37[[#This Row],[Month]]&gt;5,RTO__37[[#This Row],[Month]]&lt;10,RTO__37[[#This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34">
        <v>45544</v>
      </c>
      <c r="B393" s="64">
        <v>9</v>
      </c>
      <c r="C393" s="64">
        <v>1</v>
      </c>
      <c r="D393" s="64">
        <v>8</v>
      </c>
      <c r="E393" s="42">
        <v>15.6485</v>
      </c>
      <c r="F393" s="64" t="str">
        <f>IF(AND(RTO__37[[#This Row],[Month]]&gt;5,RTO__37[[#This Row],[Month]]&lt;10,RTO__37[[#This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34">
        <v>45544</v>
      </c>
      <c r="B394" s="64">
        <v>9</v>
      </c>
      <c r="C394" s="64">
        <v>1</v>
      </c>
      <c r="D394" s="64">
        <v>9</v>
      </c>
      <c r="E394" s="42">
        <v>16.245100000000001</v>
      </c>
      <c r="F394" s="64" t="str">
        <f>IF(AND(RTO__37[[#This Row],[Month]]&gt;5,RTO__37[[#This Row],[Month]]&lt;10,RTO__37[[#This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34">
        <v>45544</v>
      </c>
      <c r="B395" s="64">
        <v>9</v>
      </c>
      <c r="C395" s="64">
        <v>1</v>
      </c>
      <c r="D395" s="64">
        <v>10</v>
      </c>
      <c r="E395" s="42">
        <v>19.031199999999998</v>
      </c>
      <c r="F395" s="64" t="str">
        <f>IF(AND(RTO__37[[#This Row],[Month]]&gt;5,RTO__37[[#This Row],[Month]]&lt;10,RTO__37[[#This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34">
        <v>45544</v>
      </c>
      <c r="B396" s="64">
        <v>9</v>
      </c>
      <c r="C396" s="64">
        <v>1</v>
      </c>
      <c r="D396" s="64">
        <v>11</v>
      </c>
      <c r="E396" s="42">
        <v>21.8675</v>
      </c>
      <c r="F396" s="64" t="str">
        <f>IF(AND(RTO__37[[#This Row],[Month]]&gt;5,RTO__37[[#This Row],[Month]]&lt;10,RTO__37[[#This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34">
        <v>45544</v>
      </c>
      <c r="B397" s="64">
        <v>9</v>
      </c>
      <c r="C397" s="64">
        <v>1</v>
      </c>
      <c r="D397" s="64">
        <v>12</v>
      </c>
      <c r="E397" s="42">
        <v>28.893899999999999</v>
      </c>
      <c r="F397" s="64" t="str">
        <f>IF(AND(RTO__37[[#This Row],[Month]]&gt;5,RTO__37[[#This Row],[Month]]&lt;10,RTO__37[[#This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34">
        <v>45544</v>
      </c>
      <c r="B398" s="64">
        <v>9</v>
      </c>
      <c r="C398" s="64">
        <v>1</v>
      </c>
      <c r="D398" s="64">
        <v>13</v>
      </c>
      <c r="E398" s="42">
        <v>27.754799999999999</v>
      </c>
      <c r="F398" s="64" t="str">
        <f>IF(AND(RTO__37[[#This Row],[Month]]&gt;5,RTO__37[[#This Row],[Month]]&lt;10,RTO__37[[#This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34">
        <v>45544</v>
      </c>
      <c r="B399" s="64">
        <v>9</v>
      </c>
      <c r="C399" s="64">
        <v>1</v>
      </c>
      <c r="D399" s="64">
        <v>14</v>
      </c>
      <c r="E399" s="42">
        <v>29.885000000000002</v>
      </c>
      <c r="F399" s="64" t="str">
        <f>IF(AND(RTO__37[[#This Row],[Month]]&gt;5,RTO__37[[#This Row],[Month]]&lt;10,RTO__37[[#This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34">
        <v>45544</v>
      </c>
      <c r="B400" s="64">
        <v>9</v>
      </c>
      <c r="C400" s="64">
        <v>1</v>
      </c>
      <c r="D400" s="64">
        <v>15</v>
      </c>
      <c r="E400" s="42">
        <v>28.986599999999999</v>
      </c>
      <c r="F400" s="64" t="str">
        <f>IF(AND(RTO__37[[#This Row],[Month]]&gt;5,RTO__37[[#This Row],[Month]]&lt;10,RTO__37[[#This Row],[Day of Week]]&lt;=5,RTO__37[[#This Row],[Hour]]&gt;=15,RTO__37[[#This Row],[Hour]]&lt;=18),"ON","OFF")</f>
        <v>ON</v>
      </c>
      <c r="G400"/>
      <c r="H400"/>
      <c r="I400"/>
    </row>
    <row r="401" spans="1:9" x14ac:dyDescent="0.25">
      <c r="A401" s="34">
        <v>45544</v>
      </c>
      <c r="B401" s="64">
        <v>9</v>
      </c>
      <c r="C401" s="64">
        <v>1</v>
      </c>
      <c r="D401" s="64">
        <v>16</v>
      </c>
      <c r="E401" s="42">
        <v>24.522200000000002</v>
      </c>
      <c r="F401" s="64" t="str">
        <f>IF(AND(RTO__37[[#This Row],[Month]]&gt;5,RTO__37[[#This Row],[Month]]&lt;10,RTO__37[[#This Row],[Day of Week]]&lt;=5,RTO__37[[#This Row],[Hour]]&gt;=15,RTO__37[[#This Row],[Hour]]&lt;=18),"ON","OFF")</f>
        <v>ON</v>
      </c>
      <c r="G401"/>
      <c r="H401"/>
      <c r="I401"/>
    </row>
    <row r="402" spans="1:9" x14ac:dyDescent="0.25">
      <c r="A402" s="34">
        <v>45544</v>
      </c>
      <c r="B402" s="64">
        <v>9</v>
      </c>
      <c r="C402" s="64">
        <v>1</v>
      </c>
      <c r="D402" s="64">
        <v>17</v>
      </c>
      <c r="E402" s="42">
        <v>31.203600000000002</v>
      </c>
      <c r="F402" s="64" t="str">
        <f>IF(AND(RTO__37[[#This Row],[Month]]&gt;5,RTO__37[[#This Row],[Month]]&lt;10,RTO__37[[#This Row],[Day of Week]]&lt;=5,RTO__37[[#This Row],[Hour]]&gt;=15,RTO__37[[#This Row],[Hour]]&lt;=18),"ON","OFF")</f>
        <v>ON</v>
      </c>
      <c r="G402"/>
      <c r="H402"/>
      <c r="I402"/>
    </row>
    <row r="403" spans="1:9" x14ac:dyDescent="0.25">
      <c r="A403" s="34">
        <v>45544</v>
      </c>
      <c r="B403" s="64">
        <v>9</v>
      </c>
      <c r="C403" s="64">
        <v>1</v>
      </c>
      <c r="D403" s="64">
        <v>18</v>
      </c>
      <c r="E403" s="42">
        <v>42.854300000000002</v>
      </c>
      <c r="F403" s="64" t="str">
        <f>IF(AND(RTO__37[[#This Row],[Month]]&gt;5,RTO__37[[#This Row],[Month]]&lt;10,RTO__37[[#This Row],[Day of Week]]&lt;=5,RTO__37[[#This Row],[Hour]]&gt;=15,RTO__37[[#This Row],[Hour]]&lt;=18),"ON","OFF")</f>
        <v>ON</v>
      </c>
      <c r="G403"/>
      <c r="H403"/>
      <c r="I403"/>
    </row>
    <row r="404" spans="1:9" x14ac:dyDescent="0.25">
      <c r="A404" s="34">
        <v>45544</v>
      </c>
      <c r="B404" s="64">
        <v>9</v>
      </c>
      <c r="C404" s="64">
        <v>1</v>
      </c>
      <c r="D404" s="64">
        <v>19</v>
      </c>
      <c r="E404" s="42">
        <v>80.292000000000002</v>
      </c>
      <c r="F404" s="64" t="str">
        <f>IF(AND(RTO__37[[#This Row],[Month]]&gt;5,RTO__37[[#This Row],[Month]]&lt;10,RTO__37[[#This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34">
        <v>45544</v>
      </c>
      <c r="B405" s="64">
        <v>9</v>
      </c>
      <c r="C405" s="64">
        <v>1</v>
      </c>
      <c r="D405" s="64">
        <v>20</v>
      </c>
      <c r="E405" s="42">
        <v>41.273899999999998</v>
      </c>
      <c r="F405" s="64" t="str">
        <f>IF(AND(RTO__37[[#This Row],[Month]]&gt;5,RTO__37[[#This Row],[Month]]&lt;10,RTO__37[[#This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34">
        <v>45544</v>
      </c>
      <c r="B406" s="64">
        <v>9</v>
      </c>
      <c r="C406" s="64">
        <v>1</v>
      </c>
      <c r="D406" s="64">
        <v>21</v>
      </c>
      <c r="E406" s="42">
        <v>27.166399999999999</v>
      </c>
      <c r="F406" s="64" t="str">
        <f>IF(AND(RTO__37[[#This Row],[Month]]&gt;5,RTO__37[[#This Row],[Month]]&lt;10,RTO__37[[#This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34">
        <v>45544</v>
      </c>
      <c r="B407" s="64">
        <v>9</v>
      </c>
      <c r="C407" s="64">
        <v>1</v>
      </c>
      <c r="D407" s="64">
        <v>22</v>
      </c>
      <c r="E407" s="42">
        <v>24.968800000000002</v>
      </c>
      <c r="F407" s="64" t="str">
        <f>IF(AND(RTO__37[[#This Row],[Month]]&gt;5,RTO__37[[#This Row],[Month]]&lt;10,RTO__37[[#This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34">
        <v>45544</v>
      </c>
      <c r="B408" s="64">
        <v>9</v>
      </c>
      <c r="C408" s="64">
        <v>1</v>
      </c>
      <c r="D408" s="64">
        <v>23</v>
      </c>
      <c r="E408" s="42">
        <v>25.671299999999999</v>
      </c>
      <c r="F408" s="64" t="str">
        <f>IF(AND(RTO__37[[#This Row],[Month]]&gt;5,RTO__37[[#This Row],[Month]]&lt;10,RTO__37[[#This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34">
        <v>45544</v>
      </c>
      <c r="B409" s="64">
        <v>9</v>
      </c>
      <c r="C409" s="64">
        <v>1</v>
      </c>
      <c r="D409" s="64">
        <v>24</v>
      </c>
      <c r="E409" s="42">
        <v>26.227499999999999</v>
      </c>
      <c r="F409" s="64" t="str">
        <f>IF(AND(RTO__37[[#This Row],[Month]]&gt;5,RTO__37[[#This Row],[Month]]&lt;10,RTO__37[[#This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34">
        <v>45545</v>
      </c>
      <c r="B410" s="64">
        <v>9</v>
      </c>
      <c r="C410" s="64">
        <v>2</v>
      </c>
      <c r="D410" s="64">
        <v>1</v>
      </c>
      <c r="E410" s="42">
        <v>21.377300000000002</v>
      </c>
      <c r="F410" s="64" t="str">
        <f>IF(AND(RTO__37[[#This Row],[Month]]&gt;5,RTO__37[[#This Row],[Month]]&lt;10,RTO__37[[#This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34">
        <v>45545</v>
      </c>
      <c r="B411" s="64">
        <v>9</v>
      </c>
      <c r="C411" s="64">
        <v>2</v>
      </c>
      <c r="D411" s="64">
        <v>2</v>
      </c>
      <c r="E411" s="42">
        <v>19.712199999999999</v>
      </c>
      <c r="F411" s="64" t="str">
        <f>IF(AND(RTO__37[[#This Row],[Month]]&gt;5,RTO__37[[#This Row],[Month]]&lt;10,RTO__37[[#This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34">
        <v>45545</v>
      </c>
      <c r="B412" s="64">
        <v>9</v>
      </c>
      <c r="C412" s="64">
        <v>2</v>
      </c>
      <c r="D412" s="64">
        <v>3</v>
      </c>
      <c r="E412" s="42">
        <v>20.639099999999999</v>
      </c>
      <c r="F412" s="64" t="str">
        <f>IF(AND(RTO__37[[#This Row],[Month]]&gt;5,RTO__37[[#This Row],[Month]]&lt;10,RTO__37[[#This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34">
        <v>45545</v>
      </c>
      <c r="B413" s="64">
        <v>9</v>
      </c>
      <c r="C413" s="64">
        <v>2</v>
      </c>
      <c r="D413" s="64">
        <v>4</v>
      </c>
      <c r="E413" s="42">
        <v>21.678000000000001</v>
      </c>
      <c r="F413" s="64" t="str">
        <f>IF(AND(RTO__37[[#This Row],[Month]]&gt;5,RTO__37[[#This Row],[Month]]&lt;10,RTO__37[[#This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34">
        <v>45545</v>
      </c>
      <c r="B414" s="64">
        <v>9</v>
      </c>
      <c r="C414" s="64">
        <v>2</v>
      </c>
      <c r="D414" s="64">
        <v>5</v>
      </c>
      <c r="E414" s="42">
        <v>20.006799999999998</v>
      </c>
      <c r="F414" s="64" t="str">
        <f>IF(AND(RTO__37[[#This Row],[Month]]&gt;5,RTO__37[[#This Row],[Month]]&lt;10,RTO__37[[#This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34">
        <v>45545</v>
      </c>
      <c r="B415" s="64">
        <v>9</v>
      </c>
      <c r="C415" s="64">
        <v>2</v>
      </c>
      <c r="D415" s="64">
        <v>6</v>
      </c>
      <c r="E415" s="42">
        <v>23.5928</v>
      </c>
      <c r="F415" s="64" t="str">
        <f>IF(AND(RTO__37[[#This Row],[Month]]&gt;5,RTO__37[[#This Row],[Month]]&lt;10,RTO__37[[#This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34">
        <v>45545</v>
      </c>
      <c r="B416" s="64">
        <v>9</v>
      </c>
      <c r="C416" s="64">
        <v>2</v>
      </c>
      <c r="D416" s="64">
        <v>7</v>
      </c>
      <c r="E416" s="42">
        <v>21.3582</v>
      </c>
      <c r="F416" s="64" t="str">
        <f>IF(AND(RTO__37[[#This Row],[Month]]&gt;5,RTO__37[[#This Row],[Month]]&lt;10,RTO__37[[#This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34">
        <v>45545</v>
      </c>
      <c r="B417" s="64">
        <v>9</v>
      </c>
      <c r="C417" s="64">
        <v>2</v>
      </c>
      <c r="D417" s="64">
        <v>8</v>
      </c>
      <c r="E417" s="42">
        <v>7.2436999999999996</v>
      </c>
      <c r="F417" s="64" t="str">
        <f>IF(AND(RTO__37[[#This Row],[Month]]&gt;5,RTO__37[[#This Row],[Month]]&lt;10,RTO__37[[#This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34">
        <v>45545</v>
      </c>
      <c r="B418" s="64">
        <v>9</v>
      </c>
      <c r="C418" s="64">
        <v>2</v>
      </c>
      <c r="D418" s="64">
        <v>9</v>
      </c>
      <c r="E418" s="42">
        <v>6.4958</v>
      </c>
      <c r="F418" s="64" t="str">
        <f>IF(AND(RTO__37[[#This Row],[Month]]&gt;5,RTO__37[[#This Row],[Month]]&lt;10,RTO__37[[#This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34">
        <v>45545</v>
      </c>
      <c r="B419" s="64">
        <v>9</v>
      </c>
      <c r="C419" s="64">
        <v>2</v>
      </c>
      <c r="D419" s="64">
        <v>10</v>
      </c>
      <c r="E419" s="42">
        <v>5.8992000000000004</v>
      </c>
      <c r="F419" s="64" t="str">
        <f>IF(AND(RTO__37[[#This Row],[Month]]&gt;5,RTO__37[[#This Row],[Month]]&lt;10,RTO__37[[#This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34">
        <v>45545</v>
      </c>
      <c r="B420" s="64">
        <v>9</v>
      </c>
      <c r="C420" s="64">
        <v>2</v>
      </c>
      <c r="D420" s="64">
        <v>11</v>
      </c>
      <c r="E420" s="42">
        <v>14.3453</v>
      </c>
      <c r="F420" s="64" t="str">
        <f>IF(AND(RTO__37[[#This Row],[Month]]&gt;5,RTO__37[[#This Row],[Month]]&lt;10,RTO__37[[#This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34">
        <v>45545</v>
      </c>
      <c r="B421" s="64">
        <v>9</v>
      </c>
      <c r="C421" s="64">
        <v>2</v>
      </c>
      <c r="D421" s="64">
        <v>12</v>
      </c>
      <c r="E421" s="42">
        <v>24.2563</v>
      </c>
      <c r="F421" s="64" t="str">
        <f>IF(AND(RTO__37[[#This Row],[Month]]&gt;5,RTO__37[[#This Row],[Month]]&lt;10,RTO__37[[#This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34">
        <v>45545</v>
      </c>
      <c r="B422" s="64">
        <v>9</v>
      </c>
      <c r="C422" s="64">
        <v>2</v>
      </c>
      <c r="D422" s="64">
        <v>13</v>
      </c>
      <c r="E422" s="42">
        <v>20.2911</v>
      </c>
      <c r="F422" s="64" t="str">
        <f>IF(AND(RTO__37[[#This Row],[Month]]&gt;5,RTO__37[[#This Row],[Month]]&lt;10,RTO__37[[#This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34">
        <v>45545</v>
      </c>
      <c r="B423" s="64">
        <v>9</v>
      </c>
      <c r="C423" s="64">
        <v>2</v>
      </c>
      <c r="D423" s="64">
        <v>14</v>
      </c>
      <c r="E423" s="42">
        <v>16.540400000000002</v>
      </c>
      <c r="F423" s="64" t="str">
        <f>IF(AND(RTO__37[[#This Row],[Month]]&gt;5,RTO__37[[#This Row],[Month]]&lt;10,RTO__37[[#This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34">
        <v>45545</v>
      </c>
      <c r="B424" s="64">
        <v>9</v>
      </c>
      <c r="C424" s="64">
        <v>2</v>
      </c>
      <c r="D424" s="64">
        <v>15</v>
      </c>
      <c r="E424" s="42">
        <v>20.9176</v>
      </c>
      <c r="F424" s="64" t="str">
        <f>IF(AND(RTO__37[[#This Row],[Month]]&gt;5,RTO__37[[#This Row],[Month]]&lt;10,RTO__37[[#This Row],[Day of Week]]&lt;=5,RTO__37[[#This Row],[Hour]]&gt;=15,RTO__37[[#This Row],[Hour]]&lt;=18),"ON","OFF")</f>
        <v>ON</v>
      </c>
      <c r="G424"/>
      <c r="H424"/>
      <c r="I424"/>
    </row>
    <row r="425" spans="1:9" x14ac:dyDescent="0.25">
      <c r="A425" s="34">
        <v>45545</v>
      </c>
      <c r="B425" s="64">
        <v>9</v>
      </c>
      <c r="C425" s="64">
        <v>2</v>
      </c>
      <c r="D425" s="64">
        <v>16</v>
      </c>
      <c r="E425" s="42">
        <v>28.896899999999999</v>
      </c>
      <c r="F425" s="64" t="str">
        <f>IF(AND(RTO__37[[#This Row],[Month]]&gt;5,RTO__37[[#This Row],[Month]]&lt;10,RTO__37[[#This Row],[Day of Week]]&lt;=5,RTO__37[[#This Row],[Hour]]&gt;=15,RTO__37[[#This Row],[Hour]]&lt;=18),"ON","OFF")</f>
        <v>ON</v>
      </c>
      <c r="G425"/>
      <c r="H425"/>
      <c r="I425"/>
    </row>
    <row r="426" spans="1:9" x14ac:dyDescent="0.25">
      <c r="A426" s="34">
        <v>45545</v>
      </c>
      <c r="B426" s="64">
        <v>9</v>
      </c>
      <c r="C426" s="64">
        <v>2</v>
      </c>
      <c r="D426" s="64">
        <v>17</v>
      </c>
      <c r="E426" s="42">
        <v>36.010100000000001</v>
      </c>
      <c r="F426" s="64" t="str">
        <f>IF(AND(RTO__37[[#This Row],[Month]]&gt;5,RTO__37[[#This Row],[Month]]&lt;10,RTO__37[[#This Row],[Day of Week]]&lt;=5,RTO__37[[#This Row],[Hour]]&gt;=15,RTO__37[[#This Row],[Hour]]&lt;=18),"ON","OFF")</f>
        <v>ON</v>
      </c>
      <c r="G426"/>
      <c r="H426"/>
      <c r="I426"/>
    </row>
    <row r="427" spans="1:9" x14ac:dyDescent="0.25">
      <c r="A427" s="34">
        <v>45545</v>
      </c>
      <c r="B427" s="64">
        <v>9</v>
      </c>
      <c r="C427" s="64">
        <v>2</v>
      </c>
      <c r="D427" s="64">
        <v>18</v>
      </c>
      <c r="E427" s="42">
        <v>45.047199999999997</v>
      </c>
      <c r="F427" s="64" t="str">
        <f>IF(AND(RTO__37[[#This Row],[Month]]&gt;5,RTO__37[[#This Row],[Month]]&lt;10,RTO__37[[#This Row],[Day of Week]]&lt;=5,RTO__37[[#This Row],[Hour]]&gt;=15,RTO__37[[#This Row],[Hour]]&lt;=18),"ON","OFF")</f>
        <v>ON</v>
      </c>
      <c r="G427"/>
      <c r="H427"/>
      <c r="I427"/>
    </row>
    <row r="428" spans="1:9" x14ac:dyDescent="0.25">
      <c r="A428" s="34">
        <v>45545</v>
      </c>
      <c r="B428" s="64">
        <v>9</v>
      </c>
      <c r="C428" s="64">
        <v>2</v>
      </c>
      <c r="D428" s="64">
        <v>19</v>
      </c>
      <c r="E428" s="42">
        <v>41.271099999999997</v>
      </c>
      <c r="F428" s="64" t="str">
        <f>IF(AND(RTO__37[[#This Row],[Month]]&gt;5,RTO__37[[#This Row],[Month]]&lt;10,RTO__37[[#This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34">
        <v>45545</v>
      </c>
      <c r="B429" s="64">
        <v>9</v>
      </c>
      <c r="C429" s="64">
        <v>2</v>
      </c>
      <c r="D429" s="64">
        <v>20</v>
      </c>
      <c r="E429" s="42">
        <v>35.2074</v>
      </c>
      <c r="F429" s="64" t="str">
        <f>IF(AND(RTO__37[[#This Row],[Month]]&gt;5,RTO__37[[#This Row],[Month]]&lt;10,RTO__37[[#This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34">
        <v>45545</v>
      </c>
      <c r="B430" s="64">
        <v>9</v>
      </c>
      <c r="C430" s="64">
        <v>2</v>
      </c>
      <c r="D430" s="64">
        <v>21</v>
      </c>
      <c r="E430" s="42">
        <v>27.5</v>
      </c>
      <c r="F430" s="64" t="str">
        <f>IF(AND(RTO__37[[#This Row],[Month]]&gt;5,RTO__37[[#This Row],[Month]]&lt;10,RTO__37[[#This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34">
        <v>45545</v>
      </c>
      <c r="B431" s="64">
        <v>9</v>
      </c>
      <c r="C431" s="64">
        <v>2</v>
      </c>
      <c r="D431" s="64">
        <v>22</v>
      </c>
      <c r="E431" s="42">
        <v>25.525099999999998</v>
      </c>
      <c r="F431" s="64" t="str">
        <f>IF(AND(RTO__37[[#This Row],[Month]]&gt;5,RTO__37[[#This Row],[Month]]&lt;10,RTO__37[[#This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34">
        <v>45545</v>
      </c>
      <c r="B432" s="64">
        <v>9</v>
      </c>
      <c r="C432" s="64">
        <v>2</v>
      </c>
      <c r="D432" s="64">
        <v>23</v>
      </c>
      <c r="E432" s="42">
        <v>23.877099999999999</v>
      </c>
      <c r="F432" s="64" t="str">
        <f>IF(AND(RTO__37[[#This Row],[Month]]&gt;5,RTO__37[[#This Row],[Month]]&lt;10,RTO__37[[#This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34">
        <v>45545</v>
      </c>
      <c r="B433" s="64">
        <v>9</v>
      </c>
      <c r="C433" s="64">
        <v>2</v>
      </c>
      <c r="D433" s="64">
        <v>24</v>
      </c>
      <c r="E433" s="42">
        <v>21.456099999999999</v>
      </c>
      <c r="F433" s="64" t="str">
        <f>IF(AND(RTO__37[[#This Row],[Month]]&gt;5,RTO__37[[#This Row],[Month]]&lt;10,RTO__37[[#This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34">
        <v>45546</v>
      </c>
      <c r="B434" s="64">
        <v>9</v>
      </c>
      <c r="C434" s="64">
        <v>3</v>
      </c>
      <c r="D434" s="64">
        <v>1</v>
      </c>
      <c r="E434" s="42">
        <v>21.918299999999999</v>
      </c>
      <c r="F434" s="64" t="str">
        <f>IF(AND(RTO__37[[#This Row],[Month]]&gt;5,RTO__37[[#This Row],[Month]]&lt;10,RTO__37[[#This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34">
        <v>45546</v>
      </c>
      <c r="B435" s="64">
        <v>9</v>
      </c>
      <c r="C435" s="64">
        <v>3</v>
      </c>
      <c r="D435" s="64">
        <v>2</v>
      </c>
      <c r="E435" s="42">
        <v>18.8628</v>
      </c>
      <c r="F435" s="64" t="str">
        <f>IF(AND(RTO__37[[#This Row],[Month]]&gt;5,RTO__37[[#This Row],[Month]]&lt;10,RTO__37[[#This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34">
        <v>45546</v>
      </c>
      <c r="B436" s="64">
        <v>9</v>
      </c>
      <c r="C436" s="64">
        <v>3</v>
      </c>
      <c r="D436" s="64">
        <v>3</v>
      </c>
      <c r="E436" s="42">
        <v>20.813099999999999</v>
      </c>
      <c r="F436" s="64" t="str">
        <f>IF(AND(RTO__37[[#This Row],[Month]]&gt;5,RTO__37[[#This Row],[Month]]&lt;10,RTO__37[[#This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34">
        <v>45546</v>
      </c>
      <c r="B437" s="64">
        <v>9</v>
      </c>
      <c r="C437" s="64">
        <v>3</v>
      </c>
      <c r="D437" s="64">
        <v>4</v>
      </c>
      <c r="E437" s="42">
        <v>10.677099999999999</v>
      </c>
      <c r="F437" s="64" t="str">
        <f>IF(AND(RTO__37[[#This Row],[Month]]&gt;5,RTO__37[[#This Row],[Month]]&lt;10,RTO__37[[#This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34">
        <v>45546</v>
      </c>
      <c r="B438" s="64">
        <v>9</v>
      </c>
      <c r="C438" s="64">
        <v>3</v>
      </c>
      <c r="D438" s="64">
        <v>5</v>
      </c>
      <c r="E438" s="42">
        <v>10.6717</v>
      </c>
      <c r="F438" s="64" t="str">
        <f>IF(AND(RTO__37[[#This Row],[Month]]&gt;5,RTO__37[[#This Row],[Month]]&lt;10,RTO__37[[#This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34">
        <v>45546</v>
      </c>
      <c r="B439" s="64">
        <v>9</v>
      </c>
      <c r="C439" s="64">
        <v>3</v>
      </c>
      <c r="D439" s="64">
        <v>6</v>
      </c>
      <c r="E439" s="42">
        <v>31.722899999999999</v>
      </c>
      <c r="F439" s="64" t="str">
        <f>IF(AND(RTO__37[[#This Row],[Month]]&gt;5,RTO__37[[#This Row],[Month]]&lt;10,RTO__37[[#This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34">
        <v>45546</v>
      </c>
      <c r="B440" s="64">
        <v>9</v>
      </c>
      <c r="C440" s="64">
        <v>3</v>
      </c>
      <c r="D440" s="64">
        <v>7</v>
      </c>
      <c r="E440" s="42">
        <v>30.098500000000001</v>
      </c>
      <c r="F440" s="64" t="str">
        <f>IF(AND(RTO__37[[#This Row],[Month]]&gt;5,RTO__37[[#This Row],[Month]]&lt;10,RTO__37[[#This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34">
        <v>45546</v>
      </c>
      <c r="B441" s="64">
        <v>9</v>
      </c>
      <c r="C441" s="64">
        <v>3</v>
      </c>
      <c r="D441" s="64">
        <v>8</v>
      </c>
      <c r="E441" s="42">
        <v>30.921099999999999</v>
      </c>
      <c r="F441" s="64" t="str">
        <f>IF(AND(RTO__37[[#This Row],[Month]]&gt;5,RTO__37[[#This Row],[Month]]&lt;10,RTO__37[[#This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34">
        <v>45546</v>
      </c>
      <c r="B442" s="64">
        <v>9</v>
      </c>
      <c r="C442" s="64">
        <v>3</v>
      </c>
      <c r="D442" s="64">
        <v>9</v>
      </c>
      <c r="E442" s="42">
        <v>8.2363</v>
      </c>
      <c r="F442" s="64" t="str">
        <f>IF(AND(RTO__37[[#This Row],[Month]]&gt;5,RTO__37[[#This Row],[Month]]&lt;10,RTO__37[[#This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34">
        <v>45546</v>
      </c>
      <c r="B443" s="64">
        <v>9</v>
      </c>
      <c r="C443" s="64">
        <v>3</v>
      </c>
      <c r="D443" s="64">
        <v>10</v>
      </c>
      <c r="E443" s="42">
        <v>10.695</v>
      </c>
      <c r="F443" s="64" t="str">
        <f>IF(AND(RTO__37[[#This Row],[Month]]&gt;5,RTO__37[[#This Row],[Month]]&lt;10,RTO__37[[#This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34">
        <v>45546</v>
      </c>
      <c r="B444" s="64">
        <v>9</v>
      </c>
      <c r="C444" s="64">
        <v>3</v>
      </c>
      <c r="D444" s="64">
        <v>11</v>
      </c>
      <c r="E444" s="42">
        <v>13.659700000000001</v>
      </c>
      <c r="F444" s="64" t="str">
        <f>IF(AND(RTO__37[[#This Row],[Month]]&gt;5,RTO__37[[#This Row],[Month]]&lt;10,RTO__37[[#This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34">
        <v>45546</v>
      </c>
      <c r="B445" s="64">
        <v>9</v>
      </c>
      <c r="C445" s="64">
        <v>3</v>
      </c>
      <c r="D445" s="64">
        <v>12</v>
      </c>
      <c r="E445" s="42">
        <v>13.3759</v>
      </c>
      <c r="F445" s="64" t="str">
        <f>IF(AND(RTO__37[[#This Row],[Month]]&gt;5,RTO__37[[#This Row],[Month]]&lt;10,RTO__37[[#This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34">
        <v>45546</v>
      </c>
      <c r="B446" s="64">
        <v>9</v>
      </c>
      <c r="C446" s="64">
        <v>3</v>
      </c>
      <c r="D446" s="64">
        <v>13</v>
      </c>
      <c r="E446" s="42">
        <v>11.9336</v>
      </c>
      <c r="F446" s="64" t="str">
        <f>IF(AND(RTO__37[[#This Row],[Month]]&gt;5,RTO__37[[#This Row],[Month]]&lt;10,RTO__37[[#This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34">
        <v>45546</v>
      </c>
      <c r="B447" s="64">
        <v>9</v>
      </c>
      <c r="C447" s="64">
        <v>3</v>
      </c>
      <c r="D447" s="64">
        <v>14</v>
      </c>
      <c r="E447" s="42">
        <v>11.520300000000001</v>
      </c>
      <c r="F447" s="64" t="str">
        <f>IF(AND(RTO__37[[#This Row],[Month]]&gt;5,RTO__37[[#This Row],[Month]]&lt;10,RTO__37[[#This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34">
        <v>45546</v>
      </c>
      <c r="B448" s="64">
        <v>9</v>
      </c>
      <c r="C448" s="64">
        <v>3</v>
      </c>
      <c r="D448" s="64">
        <v>15</v>
      </c>
      <c r="E448" s="42">
        <v>12.639200000000001</v>
      </c>
      <c r="F448" s="64" t="str">
        <f>IF(AND(RTO__37[[#This Row],[Month]]&gt;5,RTO__37[[#This Row],[Month]]&lt;10,RTO__37[[#This Row],[Day of Week]]&lt;=5,RTO__37[[#This Row],[Hour]]&gt;=15,RTO__37[[#This Row],[Hour]]&lt;=18),"ON","OFF")</f>
        <v>ON</v>
      </c>
      <c r="G448"/>
      <c r="H448"/>
      <c r="I448"/>
    </row>
    <row r="449" spans="1:9" x14ac:dyDescent="0.25">
      <c r="A449" s="34">
        <v>45546</v>
      </c>
      <c r="B449" s="64">
        <v>9</v>
      </c>
      <c r="C449" s="64">
        <v>3</v>
      </c>
      <c r="D449" s="64">
        <v>16</v>
      </c>
      <c r="E449" s="42">
        <v>13.7057</v>
      </c>
      <c r="F449" s="64" t="str">
        <f>IF(AND(RTO__37[[#This Row],[Month]]&gt;5,RTO__37[[#This Row],[Month]]&lt;10,RTO__37[[#This Row],[Day of Week]]&lt;=5,RTO__37[[#This Row],[Hour]]&gt;=15,RTO__37[[#This Row],[Hour]]&lt;=18),"ON","OFF")</f>
        <v>ON</v>
      </c>
      <c r="G449"/>
      <c r="H449"/>
      <c r="I449"/>
    </row>
    <row r="450" spans="1:9" x14ac:dyDescent="0.25">
      <c r="A450" s="34">
        <v>45546</v>
      </c>
      <c r="B450" s="64">
        <v>9</v>
      </c>
      <c r="C450" s="64">
        <v>3</v>
      </c>
      <c r="D450" s="64">
        <v>17</v>
      </c>
      <c r="E450" s="42">
        <v>12.1378</v>
      </c>
      <c r="F450" s="64" t="str">
        <f>IF(AND(RTO__37[[#This Row],[Month]]&gt;5,RTO__37[[#This Row],[Month]]&lt;10,RTO__37[[#This Row],[Day of Week]]&lt;=5,RTO__37[[#This Row],[Hour]]&gt;=15,RTO__37[[#This Row],[Hour]]&lt;=18),"ON","OFF")</f>
        <v>ON</v>
      </c>
      <c r="G450"/>
      <c r="H450"/>
      <c r="I450"/>
    </row>
    <row r="451" spans="1:9" x14ac:dyDescent="0.25">
      <c r="A451" s="34">
        <v>45546</v>
      </c>
      <c r="B451" s="64">
        <v>9</v>
      </c>
      <c r="C451" s="64">
        <v>3</v>
      </c>
      <c r="D451" s="64">
        <v>18</v>
      </c>
      <c r="E451" s="42">
        <v>25.835999999999999</v>
      </c>
      <c r="F451" s="64" t="str">
        <f>IF(AND(RTO__37[[#This Row],[Month]]&gt;5,RTO__37[[#This Row],[Month]]&lt;10,RTO__37[[#This Row],[Day of Week]]&lt;=5,RTO__37[[#This Row],[Hour]]&gt;=15,RTO__37[[#This Row],[Hour]]&lt;=18),"ON","OFF")</f>
        <v>ON</v>
      </c>
      <c r="G451"/>
      <c r="H451"/>
      <c r="I451"/>
    </row>
    <row r="452" spans="1:9" x14ac:dyDescent="0.25">
      <c r="A452" s="34">
        <v>45546</v>
      </c>
      <c r="B452" s="64">
        <v>9</v>
      </c>
      <c r="C452" s="64">
        <v>3</v>
      </c>
      <c r="D452" s="64">
        <v>19</v>
      </c>
      <c r="E452" s="42">
        <v>24.651700000000002</v>
      </c>
      <c r="F452" s="64" t="str">
        <f>IF(AND(RTO__37[[#This Row],[Month]]&gt;5,RTO__37[[#This Row],[Month]]&lt;10,RTO__37[[#This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34">
        <v>45546</v>
      </c>
      <c r="B453" s="64">
        <v>9</v>
      </c>
      <c r="C453" s="64">
        <v>3</v>
      </c>
      <c r="D453" s="64">
        <v>20</v>
      </c>
      <c r="E453" s="42">
        <v>24.895900000000001</v>
      </c>
      <c r="F453" s="64" t="str">
        <f>IF(AND(RTO__37[[#This Row],[Month]]&gt;5,RTO__37[[#This Row],[Month]]&lt;10,RTO__37[[#This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34">
        <v>45546</v>
      </c>
      <c r="B454" s="64">
        <v>9</v>
      </c>
      <c r="C454" s="64">
        <v>3</v>
      </c>
      <c r="D454" s="64">
        <v>21</v>
      </c>
      <c r="E454" s="42">
        <v>24.742000000000001</v>
      </c>
      <c r="F454" s="64" t="str">
        <f>IF(AND(RTO__37[[#This Row],[Month]]&gt;5,RTO__37[[#This Row],[Month]]&lt;10,RTO__37[[#This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34">
        <v>45546</v>
      </c>
      <c r="B455" s="64">
        <v>9</v>
      </c>
      <c r="C455" s="64">
        <v>3</v>
      </c>
      <c r="D455" s="64">
        <v>22</v>
      </c>
      <c r="E455" s="42">
        <v>21.409700000000001</v>
      </c>
      <c r="F455" s="64" t="str">
        <f>IF(AND(RTO__37[[#This Row],[Month]]&gt;5,RTO__37[[#This Row],[Month]]&lt;10,RTO__37[[#This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34">
        <v>45546</v>
      </c>
      <c r="B456" s="64">
        <v>9</v>
      </c>
      <c r="C456" s="64">
        <v>3</v>
      </c>
      <c r="D456" s="64">
        <v>23</v>
      </c>
      <c r="E456" s="42">
        <v>24.756499999999999</v>
      </c>
      <c r="F456" s="64" t="str">
        <f>IF(AND(RTO__37[[#This Row],[Month]]&gt;5,RTO__37[[#This Row],[Month]]&lt;10,RTO__37[[#This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34">
        <v>45546</v>
      </c>
      <c r="B457" s="64">
        <v>9</v>
      </c>
      <c r="C457" s="64">
        <v>3</v>
      </c>
      <c r="D457" s="64">
        <v>24</v>
      </c>
      <c r="E457" s="42">
        <v>15.782</v>
      </c>
      <c r="F457" s="64" t="str">
        <f>IF(AND(RTO__37[[#This Row],[Month]]&gt;5,RTO__37[[#This Row],[Month]]&lt;10,RTO__37[[#This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34">
        <v>45547</v>
      </c>
      <c r="B458" s="64">
        <v>9</v>
      </c>
      <c r="C458" s="64">
        <v>4</v>
      </c>
      <c r="D458" s="64">
        <v>1</v>
      </c>
      <c r="E458" s="42">
        <v>18.444600000000001</v>
      </c>
      <c r="F458" s="64" t="str">
        <f>IF(AND(RTO__37[[#This Row],[Month]]&gt;5,RTO__37[[#This Row],[Month]]&lt;10,RTO__37[[#This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34">
        <v>45547</v>
      </c>
      <c r="B459" s="64">
        <v>9</v>
      </c>
      <c r="C459" s="64">
        <v>4</v>
      </c>
      <c r="D459" s="64">
        <v>2</v>
      </c>
      <c r="E459" s="42">
        <v>16.785699999999999</v>
      </c>
      <c r="F459" s="64" t="str">
        <f>IF(AND(RTO__37[[#This Row],[Month]]&gt;5,RTO__37[[#This Row],[Month]]&lt;10,RTO__37[[#This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34">
        <v>45547</v>
      </c>
      <c r="B460" s="64">
        <v>9</v>
      </c>
      <c r="C460" s="64">
        <v>4</v>
      </c>
      <c r="D460" s="64">
        <v>3</v>
      </c>
      <c r="E460" s="42">
        <v>15.4922</v>
      </c>
      <c r="F460" s="64" t="str">
        <f>IF(AND(RTO__37[[#This Row],[Month]]&gt;5,RTO__37[[#This Row],[Month]]&lt;10,RTO__37[[#This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34">
        <v>45547</v>
      </c>
      <c r="B461" s="64">
        <v>9</v>
      </c>
      <c r="C461" s="64">
        <v>4</v>
      </c>
      <c r="D461" s="64">
        <v>4</v>
      </c>
      <c r="E461" s="42">
        <v>13.1633</v>
      </c>
      <c r="F461" s="64" t="str">
        <f>IF(AND(RTO__37[[#This Row],[Month]]&gt;5,RTO__37[[#This Row],[Month]]&lt;10,RTO__37[[#This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34">
        <v>45547</v>
      </c>
      <c r="B462" s="64">
        <v>9</v>
      </c>
      <c r="C462" s="64">
        <v>4</v>
      </c>
      <c r="D462" s="64">
        <v>5</v>
      </c>
      <c r="E462" s="42">
        <v>15.3668</v>
      </c>
      <c r="F462" s="64" t="str">
        <f>IF(AND(RTO__37[[#This Row],[Month]]&gt;5,RTO__37[[#This Row],[Month]]&lt;10,RTO__37[[#This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34">
        <v>45547</v>
      </c>
      <c r="B463" s="64">
        <v>9</v>
      </c>
      <c r="C463" s="64">
        <v>4</v>
      </c>
      <c r="D463" s="64">
        <v>6</v>
      </c>
      <c r="E463" s="42">
        <v>17.685500000000001</v>
      </c>
      <c r="F463" s="64" t="str">
        <f>IF(AND(RTO__37[[#This Row],[Month]]&gt;5,RTO__37[[#This Row],[Month]]&lt;10,RTO__37[[#This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34">
        <v>45547</v>
      </c>
      <c r="B464" s="64">
        <v>9</v>
      </c>
      <c r="C464" s="64">
        <v>4</v>
      </c>
      <c r="D464" s="64">
        <v>7</v>
      </c>
      <c r="E464" s="42">
        <v>18.241299999999999</v>
      </c>
      <c r="F464" s="64" t="str">
        <f>IF(AND(RTO__37[[#This Row],[Month]]&gt;5,RTO__37[[#This Row],[Month]]&lt;10,RTO__37[[#This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34">
        <v>45547</v>
      </c>
      <c r="B465" s="64">
        <v>9</v>
      </c>
      <c r="C465" s="64">
        <v>4</v>
      </c>
      <c r="D465" s="64">
        <v>8</v>
      </c>
      <c r="E465" s="42">
        <v>5.7877999999999998</v>
      </c>
      <c r="F465" s="64" t="str">
        <f>IF(AND(RTO__37[[#This Row],[Month]]&gt;5,RTO__37[[#This Row],[Month]]&lt;10,RTO__37[[#This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34">
        <v>45547</v>
      </c>
      <c r="B466" s="64">
        <v>9</v>
      </c>
      <c r="C466" s="64">
        <v>4</v>
      </c>
      <c r="D466" s="64">
        <v>9</v>
      </c>
      <c r="E466" s="42">
        <v>7.1683000000000003</v>
      </c>
      <c r="F466" s="64" t="str">
        <f>IF(AND(RTO__37[[#This Row],[Month]]&gt;5,RTO__37[[#This Row],[Month]]&lt;10,RTO__37[[#This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34">
        <v>45547</v>
      </c>
      <c r="B467" s="64">
        <v>9</v>
      </c>
      <c r="C467" s="64">
        <v>4</v>
      </c>
      <c r="D467" s="64">
        <v>10</v>
      </c>
      <c r="E467" s="42">
        <v>4.9257999999999997</v>
      </c>
      <c r="F467" s="64" t="str">
        <f>IF(AND(RTO__37[[#This Row],[Month]]&gt;5,RTO__37[[#This Row],[Month]]&lt;10,RTO__37[[#This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34">
        <v>45547</v>
      </c>
      <c r="B468" s="64">
        <v>9</v>
      </c>
      <c r="C468" s="64">
        <v>4</v>
      </c>
      <c r="D468" s="64">
        <v>11</v>
      </c>
      <c r="E468" s="42">
        <v>2.0912000000000002</v>
      </c>
      <c r="F468" s="64" t="str">
        <f>IF(AND(RTO__37[[#This Row],[Month]]&gt;5,RTO__37[[#This Row],[Month]]&lt;10,RTO__37[[#This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34">
        <v>45547</v>
      </c>
      <c r="B469" s="64">
        <v>9</v>
      </c>
      <c r="C469" s="64">
        <v>4</v>
      </c>
      <c r="D469" s="64">
        <v>12</v>
      </c>
      <c r="E469" s="42">
        <v>0.55259999999999998</v>
      </c>
      <c r="F469" s="64" t="str">
        <f>IF(AND(RTO__37[[#This Row],[Month]]&gt;5,RTO__37[[#This Row],[Month]]&lt;10,RTO__37[[#This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34">
        <v>45547</v>
      </c>
      <c r="B470" s="64">
        <v>9</v>
      </c>
      <c r="C470" s="64">
        <v>4</v>
      </c>
      <c r="D470" s="64">
        <v>13</v>
      </c>
      <c r="E470" s="42">
        <v>-1.9386000000000001</v>
      </c>
      <c r="F470" s="64" t="str">
        <f>IF(AND(RTO__37[[#This Row],[Month]]&gt;5,RTO__37[[#This Row],[Month]]&lt;10,RTO__37[[#This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34">
        <v>45547</v>
      </c>
      <c r="B471" s="64">
        <v>9</v>
      </c>
      <c r="C471" s="64">
        <v>4</v>
      </c>
      <c r="D471" s="64">
        <v>14</v>
      </c>
      <c r="E471" s="42">
        <v>11.6151</v>
      </c>
      <c r="F471" s="64" t="str">
        <f>IF(AND(RTO__37[[#This Row],[Month]]&gt;5,RTO__37[[#This Row],[Month]]&lt;10,RTO__37[[#This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34">
        <v>45547</v>
      </c>
      <c r="B472" s="64">
        <v>9</v>
      </c>
      <c r="C472" s="64">
        <v>4</v>
      </c>
      <c r="D472" s="64">
        <v>15</v>
      </c>
      <c r="E472" s="42">
        <v>11.091200000000001</v>
      </c>
      <c r="F472" s="64" t="str">
        <f>IF(AND(RTO__37[[#This Row],[Month]]&gt;5,RTO__37[[#This Row],[Month]]&lt;10,RTO__37[[#This Row],[Day of Week]]&lt;=5,RTO__37[[#This Row],[Hour]]&gt;=15,RTO__37[[#This Row],[Hour]]&lt;=18),"ON","OFF")</f>
        <v>ON</v>
      </c>
      <c r="G472"/>
      <c r="H472"/>
      <c r="I472"/>
    </row>
    <row r="473" spans="1:9" x14ac:dyDescent="0.25">
      <c r="A473" s="34">
        <v>45547</v>
      </c>
      <c r="B473" s="64">
        <v>9</v>
      </c>
      <c r="C473" s="64">
        <v>4</v>
      </c>
      <c r="D473" s="64">
        <v>16</v>
      </c>
      <c r="E473" s="42">
        <v>22.860499999999998</v>
      </c>
      <c r="F473" s="64" t="str">
        <f>IF(AND(RTO__37[[#This Row],[Month]]&gt;5,RTO__37[[#This Row],[Month]]&lt;10,RTO__37[[#This Row],[Day of Week]]&lt;=5,RTO__37[[#This Row],[Hour]]&gt;=15,RTO__37[[#This Row],[Hour]]&lt;=18),"ON","OFF")</f>
        <v>ON</v>
      </c>
      <c r="G473"/>
      <c r="H473"/>
      <c r="I473"/>
    </row>
    <row r="474" spans="1:9" x14ac:dyDescent="0.25">
      <c r="A474" s="34">
        <v>45547</v>
      </c>
      <c r="B474" s="64">
        <v>9</v>
      </c>
      <c r="C474" s="64">
        <v>4</v>
      </c>
      <c r="D474" s="64">
        <v>17</v>
      </c>
      <c r="E474" s="42">
        <v>13.7056</v>
      </c>
      <c r="F474" s="64" t="str">
        <f>IF(AND(RTO__37[[#This Row],[Month]]&gt;5,RTO__37[[#This Row],[Month]]&lt;10,RTO__37[[#This Row],[Day of Week]]&lt;=5,RTO__37[[#This Row],[Hour]]&gt;=15,RTO__37[[#This Row],[Hour]]&lt;=18),"ON","OFF")</f>
        <v>ON</v>
      </c>
      <c r="G474"/>
      <c r="H474"/>
      <c r="I474"/>
    </row>
    <row r="475" spans="1:9" x14ac:dyDescent="0.25">
      <c r="A475" s="34">
        <v>45547</v>
      </c>
      <c r="B475" s="64">
        <v>9</v>
      </c>
      <c r="C475" s="64">
        <v>4</v>
      </c>
      <c r="D475" s="64">
        <v>18</v>
      </c>
      <c r="E475" s="42">
        <v>22.312799999999999</v>
      </c>
      <c r="F475" s="64" t="str">
        <f>IF(AND(RTO__37[[#This Row],[Month]]&gt;5,RTO__37[[#This Row],[Month]]&lt;10,RTO__37[[#This Row],[Day of Week]]&lt;=5,RTO__37[[#This Row],[Hour]]&gt;=15,RTO__37[[#This Row],[Hour]]&lt;=18),"ON","OFF")</f>
        <v>ON</v>
      </c>
      <c r="G475"/>
      <c r="H475"/>
      <c r="I475"/>
    </row>
    <row r="476" spans="1:9" x14ac:dyDescent="0.25">
      <c r="A476" s="34">
        <v>45547</v>
      </c>
      <c r="B476" s="64">
        <v>9</v>
      </c>
      <c r="C476" s="64">
        <v>4</v>
      </c>
      <c r="D476" s="64">
        <v>19</v>
      </c>
      <c r="E476" s="42">
        <v>29.9404</v>
      </c>
      <c r="F476" s="64" t="str">
        <f>IF(AND(RTO__37[[#This Row],[Month]]&gt;5,RTO__37[[#This Row],[Month]]&lt;10,RTO__37[[#This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34">
        <v>45547</v>
      </c>
      <c r="B477" s="64">
        <v>9</v>
      </c>
      <c r="C477" s="64">
        <v>4</v>
      </c>
      <c r="D477" s="64">
        <v>20</v>
      </c>
      <c r="E477" s="42">
        <v>28.350899999999999</v>
      </c>
      <c r="F477" s="64" t="str">
        <f>IF(AND(RTO__37[[#This Row],[Month]]&gt;5,RTO__37[[#This Row],[Month]]&lt;10,RTO__37[[#This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34">
        <v>45547</v>
      </c>
      <c r="B478" s="64">
        <v>9</v>
      </c>
      <c r="C478" s="64">
        <v>4</v>
      </c>
      <c r="D478" s="64">
        <v>21</v>
      </c>
      <c r="E478" s="42">
        <v>24.555199999999999</v>
      </c>
      <c r="F478" s="64" t="str">
        <f>IF(AND(RTO__37[[#This Row],[Month]]&gt;5,RTO__37[[#This Row],[Month]]&lt;10,RTO__37[[#This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34">
        <v>45547</v>
      </c>
      <c r="B479" s="64">
        <v>9</v>
      </c>
      <c r="C479" s="64">
        <v>4</v>
      </c>
      <c r="D479" s="64">
        <v>22</v>
      </c>
      <c r="E479" s="42">
        <v>20.789200000000001</v>
      </c>
      <c r="F479" s="64" t="str">
        <f>IF(AND(RTO__37[[#This Row],[Month]]&gt;5,RTO__37[[#This Row],[Month]]&lt;10,RTO__37[[#This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34">
        <v>45547</v>
      </c>
      <c r="B480" s="64">
        <v>9</v>
      </c>
      <c r="C480" s="64">
        <v>4</v>
      </c>
      <c r="D480" s="64">
        <v>23</v>
      </c>
      <c r="E480" s="42">
        <v>24.3964</v>
      </c>
      <c r="F480" s="64" t="str">
        <f>IF(AND(RTO__37[[#This Row],[Month]]&gt;5,RTO__37[[#This Row],[Month]]&lt;10,RTO__37[[#This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34">
        <v>45547</v>
      </c>
      <c r="B481" s="64">
        <v>9</v>
      </c>
      <c r="C481" s="64">
        <v>4</v>
      </c>
      <c r="D481" s="64">
        <v>24</v>
      </c>
      <c r="E481" s="42">
        <v>20.636299999999999</v>
      </c>
      <c r="F481" s="64" t="str">
        <f>IF(AND(RTO__37[[#This Row],[Month]]&gt;5,RTO__37[[#This Row],[Month]]&lt;10,RTO__37[[#This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34">
        <v>45548</v>
      </c>
      <c r="B482" s="64">
        <v>9</v>
      </c>
      <c r="C482" s="64">
        <v>5</v>
      </c>
      <c r="D482" s="64">
        <v>1</v>
      </c>
      <c r="E482" s="42">
        <v>13.217599999999999</v>
      </c>
      <c r="F482" s="64" t="str">
        <f>IF(AND(RTO__37[[#This Row],[Month]]&gt;5,RTO__37[[#This Row],[Month]]&lt;10,RTO__37[[#This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34">
        <v>45548</v>
      </c>
      <c r="B483" s="64">
        <v>9</v>
      </c>
      <c r="C483" s="64">
        <v>5</v>
      </c>
      <c r="D483" s="64">
        <v>2</v>
      </c>
      <c r="E483" s="42">
        <v>15.724600000000001</v>
      </c>
      <c r="F483" s="64" t="str">
        <f>IF(AND(RTO__37[[#This Row],[Month]]&gt;5,RTO__37[[#This Row],[Month]]&lt;10,RTO__37[[#This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34">
        <v>45548</v>
      </c>
      <c r="B484" s="64">
        <v>9</v>
      </c>
      <c r="C484" s="64">
        <v>5</v>
      </c>
      <c r="D484" s="64">
        <v>3</v>
      </c>
      <c r="E484" s="42">
        <v>15.3156</v>
      </c>
      <c r="F484" s="64" t="str">
        <f>IF(AND(RTO__37[[#This Row],[Month]]&gt;5,RTO__37[[#This Row],[Month]]&lt;10,RTO__37[[#This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34">
        <v>45548</v>
      </c>
      <c r="B485" s="64">
        <v>9</v>
      </c>
      <c r="C485" s="64">
        <v>5</v>
      </c>
      <c r="D485" s="64">
        <v>4</v>
      </c>
      <c r="E485" s="42">
        <v>8.1181999999999999</v>
      </c>
      <c r="F485" s="64" t="str">
        <f>IF(AND(RTO__37[[#This Row],[Month]]&gt;5,RTO__37[[#This Row],[Month]]&lt;10,RTO__37[[#This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34">
        <v>45548</v>
      </c>
      <c r="B486" s="64">
        <v>9</v>
      </c>
      <c r="C486" s="64">
        <v>5</v>
      </c>
      <c r="D486" s="64">
        <v>5</v>
      </c>
      <c r="E486" s="42">
        <v>11.072699999999999</v>
      </c>
      <c r="F486" s="64" t="str">
        <f>IF(AND(RTO__37[[#This Row],[Month]]&gt;5,RTO__37[[#This Row],[Month]]&lt;10,RTO__37[[#This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34">
        <v>45548</v>
      </c>
      <c r="B487" s="64">
        <v>9</v>
      </c>
      <c r="C487" s="64">
        <v>5</v>
      </c>
      <c r="D487" s="64">
        <v>6</v>
      </c>
      <c r="E487" s="42">
        <v>18.416</v>
      </c>
      <c r="F487" s="64" t="str">
        <f>IF(AND(RTO__37[[#This Row],[Month]]&gt;5,RTO__37[[#This Row],[Month]]&lt;10,RTO__37[[#This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34">
        <v>45548</v>
      </c>
      <c r="B488" s="64">
        <v>9</v>
      </c>
      <c r="C488" s="64">
        <v>5</v>
      </c>
      <c r="D488" s="64">
        <v>7</v>
      </c>
      <c r="E488" s="42">
        <v>10.722200000000001</v>
      </c>
      <c r="F488" s="64" t="str">
        <f>IF(AND(RTO__37[[#This Row],[Month]]&gt;5,RTO__37[[#This Row],[Month]]&lt;10,RTO__37[[#This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34">
        <v>45548</v>
      </c>
      <c r="B489" s="64">
        <v>9</v>
      </c>
      <c r="C489" s="64">
        <v>5</v>
      </c>
      <c r="D489" s="64">
        <v>8</v>
      </c>
      <c r="E489" s="42">
        <v>18.449100000000001</v>
      </c>
      <c r="F489" s="64" t="str">
        <f>IF(AND(RTO__37[[#This Row],[Month]]&gt;5,RTO__37[[#This Row],[Month]]&lt;10,RTO__37[[#This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34">
        <v>45548</v>
      </c>
      <c r="B490" s="64">
        <v>9</v>
      </c>
      <c r="C490" s="64">
        <v>5</v>
      </c>
      <c r="D490" s="64">
        <v>9</v>
      </c>
      <c r="E490" s="42">
        <v>8.3468</v>
      </c>
      <c r="F490" s="64" t="str">
        <f>IF(AND(RTO__37[[#This Row],[Month]]&gt;5,RTO__37[[#This Row],[Month]]&lt;10,RTO__37[[#This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34">
        <v>45548</v>
      </c>
      <c r="B491" s="64">
        <v>9</v>
      </c>
      <c r="C491" s="64">
        <v>5</v>
      </c>
      <c r="D491" s="64">
        <v>10</v>
      </c>
      <c r="E491" s="42">
        <v>8.7821999999999996</v>
      </c>
      <c r="F491" s="64" t="str">
        <f>IF(AND(RTO__37[[#This Row],[Month]]&gt;5,RTO__37[[#This Row],[Month]]&lt;10,RTO__37[[#This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34">
        <v>45548</v>
      </c>
      <c r="B492" s="64">
        <v>9</v>
      </c>
      <c r="C492" s="64">
        <v>5</v>
      </c>
      <c r="D492" s="64">
        <v>11</v>
      </c>
      <c r="E492" s="42">
        <v>14.1868</v>
      </c>
      <c r="F492" s="64" t="str">
        <f>IF(AND(RTO__37[[#This Row],[Month]]&gt;5,RTO__37[[#This Row],[Month]]&lt;10,RTO__37[[#This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34">
        <v>45548</v>
      </c>
      <c r="B493" s="64">
        <v>9</v>
      </c>
      <c r="C493" s="64">
        <v>5</v>
      </c>
      <c r="D493" s="64">
        <v>12</v>
      </c>
      <c r="E493" s="42">
        <v>18.511199999999999</v>
      </c>
      <c r="F493" s="64" t="str">
        <f>IF(AND(RTO__37[[#This Row],[Month]]&gt;5,RTO__37[[#This Row],[Month]]&lt;10,RTO__37[[#This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34">
        <v>45548</v>
      </c>
      <c r="B494" s="64">
        <v>9</v>
      </c>
      <c r="C494" s="64">
        <v>5</v>
      </c>
      <c r="D494" s="64">
        <v>13</v>
      </c>
      <c r="E494" s="42">
        <v>19.436299999999999</v>
      </c>
      <c r="F494" s="64" t="str">
        <f>IF(AND(RTO__37[[#This Row],[Month]]&gt;5,RTO__37[[#This Row],[Month]]&lt;10,RTO__37[[#This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34">
        <v>45548</v>
      </c>
      <c r="B495" s="64">
        <v>9</v>
      </c>
      <c r="C495" s="64">
        <v>5</v>
      </c>
      <c r="D495" s="64">
        <v>14</v>
      </c>
      <c r="E495" s="42">
        <v>21.293199999999999</v>
      </c>
      <c r="F495" s="64" t="str">
        <f>IF(AND(RTO__37[[#This Row],[Month]]&gt;5,RTO__37[[#This Row],[Month]]&lt;10,RTO__37[[#This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34">
        <v>45548</v>
      </c>
      <c r="B496" s="64">
        <v>9</v>
      </c>
      <c r="C496" s="64">
        <v>5</v>
      </c>
      <c r="D496" s="64">
        <v>15</v>
      </c>
      <c r="E496" s="42">
        <v>22.991099999999999</v>
      </c>
      <c r="F496" s="64" t="str">
        <f>IF(AND(RTO__37[[#This Row],[Month]]&gt;5,RTO__37[[#This Row],[Month]]&lt;10,RTO__37[[#This Row],[Day of Week]]&lt;=5,RTO__37[[#This Row],[Hour]]&gt;=15,RTO__37[[#This Row],[Hour]]&lt;=18),"ON","OFF")</f>
        <v>ON</v>
      </c>
      <c r="G496"/>
      <c r="H496"/>
      <c r="I496"/>
    </row>
    <row r="497" spans="1:9" x14ac:dyDescent="0.25">
      <c r="A497" s="34">
        <v>45548</v>
      </c>
      <c r="B497" s="64">
        <v>9</v>
      </c>
      <c r="C497" s="64">
        <v>5</v>
      </c>
      <c r="D497" s="64">
        <v>16</v>
      </c>
      <c r="E497" s="42">
        <v>28.2623</v>
      </c>
      <c r="F497" s="64" t="str">
        <f>IF(AND(RTO__37[[#This Row],[Month]]&gt;5,RTO__37[[#This Row],[Month]]&lt;10,RTO__37[[#This Row],[Day of Week]]&lt;=5,RTO__37[[#This Row],[Hour]]&gt;=15,RTO__37[[#This Row],[Hour]]&lt;=18),"ON","OFF")</f>
        <v>ON</v>
      </c>
      <c r="G497"/>
      <c r="H497"/>
      <c r="I497"/>
    </row>
    <row r="498" spans="1:9" x14ac:dyDescent="0.25">
      <c r="A498" s="34">
        <v>45548</v>
      </c>
      <c r="B498" s="64">
        <v>9</v>
      </c>
      <c r="C498" s="64">
        <v>5</v>
      </c>
      <c r="D498" s="64">
        <v>17</v>
      </c>
      <c r="E498" s="42">
        <v>30.239799999999999</v>
      </c>
      <c r="F498" s="64" t="str">
        <f>IF(AND(RTO__37[[#This Row],[Month]]&gt;5,RTO__37[[#This Row],[Month]]&lt;10,RTO__37[[#This Row],[Day of Week]]&lt;=5,RTO__37[[#This Row],[Hour]]&gt;=15,RTO__37[[#This Row],[Hour]]&lt;=18),"ON","OFF")</f>
        <v>ON</v>
      </c>
      <c r="G498"/>
      <c r="H498"/>
      <c r="I498"/>
    </row>
    <row r="499" spans="1:9" x14ac:dyDescent="0.25">
      <c r="A499" s="34">
        <v>45548</v>
      </c>
      <c r="B499" s="64">
        <v>9</v>
      </c>
      <c r="C499" s="64">
        <v>5</v>
      </c>
      <c r="D499" s="64">
        <v>18</v>
      </c>
      <c r="E499" s="42">
        <v>34.426299999999998</v>
      </c>
      <c r="F499" s="64" t="str">
        <f>IF(AND(RTO__37[[#This Row],[Month]]&gt;5,RTO__37[[#This Row],[Month]]&lt;10,RTO__37[[#This Row],[Day of Week]]&lt;=5,RTO__37[[#This Row],[Hour]]&gt;=15,RTO__37[[#This Row],[Hour]]&lt;=18),"ON","OFF")</f>
        <v>ON</v>
      </c>
      <c r="G499"/>
      <c r="H499"/>
      <c r="I499"/>
    </row>
    <row r="500" spans="1:9" x14ac:dyDescent="0.25">
      <c r="A500" s="34">
        <v>45548</v>
      </c>
      <c r="B500" s="64">
        <v>9</v>
      </c>
      <c r="C500" s="64">
        <v>5</v>
      </c>
      <c r="D500" s="64">
        <v>19</v>
      </c>
      <c r="E500" s="42">
        <v>41.122599999999998</v>
      </c>
      <c r="F500" s="64" t="str">
        <f>IF(AND(RTO__37[[#This Row],[Month]]&gt;5,RTO__37[[#This Row],[Month]]&lt;10,RTO__37[[#This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34">
        <v>45548</v>
      </c>
      <c r="B501" s="64">
        <v>9</v>
      </c>
      <c r="C501" s="64">
        <v>5</v>
      </c>
      <c r="D501" s="64">
        <v>20</v>
      </c>
      <c r="E501" s="42">
        <v>34.792099999999998</v>
      </c>
      <c r="F501" s="64" t="str">
        <f>IF(AND(RTO__37[[#This Row],[Month]]&gt;5,RTO__37[[#This Row],[Month]]&lt;10,RTO__37[[#This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34">
        <v>45548</v>
      </c>
      <c r="B502" s="64">
        <v>9</v>
      </c>
      <c r="C502" s="64">
        <v>5</v>
      </c>
      <c r="D502" s="64">
        <v>21</v>
      </c>
      <c r="E502" s="42">
        <v>26.313700000000001</v>
      </c>
      <c r="F502" s="64" t="str">
        <f>IF(AND(RTO__37[[#This Row],[Month]]&gt;5,RTO__37[[#This Row],[Month]]&lt;10,RTO__37[[#This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34">
        <v>45548</v>
      </c>
      <c r="B503" s="64">
        <v>9</v>
      </c>
      <c r="C503" s="64">
        <v>5</v>
      </c>
      <c r="D503" s="64">
        <v>22</v>
      </c>
      <c r="E503" s="42">
        <v>26.524799999999999</v>
      </c>
      <c r="F503" s="64" t="str">
        <f>IF(AND(RTO__37[[#This Row],[Month]]&gt;5,RTO__37[[#This Row],[Month]]&lt;10,RTO__37[[#This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34">
        <v>45548</v>
      </c>
      <c r="B504" s="64">
        <v>9</v>
      </c>
      <c r="C504" s="64">
        <v>5</v>
      </c>
      <c r="D504" s="64">
        <v>23</v>
      </c>
      <c r="E504" s="42">
        <v>31.0548</v>
      </c>
      <c r="F504" s="64" t="str">
        <f>IF(AND(RTO__37[[#This Row],[Month]]&gt;5,RTO__37[[#This Row],[Month]]&lt;10,RTO__37[[#This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34">
        <v>45548</v>
      </c>
      <c r="B505" s="64">
        <v>9</v>
      </c>
      <c r="C505" s="64">
        <v>5</v>
      </c>
      <c r="D505" s="64">
        <v>24</v>
      </c>
      <c r="E505" s="42">
        <v>25.846900000000002</v>
      </c>
      <c r="F505" s="64" t="str">
        <f>IF(AND(RTO__37[[#This Row],[Month]]&gt;5,RTO__37[[#This Row],[Month]]&lt;10,RTO__37[[#This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34">
        <v>45549</v>
      </c>
      <c r="B506" s="64">
        <v>9</v>
      </c>
      <c r="C506" s="64">
        <v>6</v>
      </c>
      <c r="D506" s="64">
        <v>1</v>
      </c>
      <c r="E506" s="42">
        <v>27.485900000000001</v>
      </c>
      <c r="F506" s="64" t="str">
        <f>IF(AND(RTO__37[[#This Row],[Month]]&gt;5,RTO__37[[#This Row],[Month]]&lt;10,RTO__37[[#This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34">
        <v>45549</v>
      </c>
      <c r="B507" s="64">
        <v>9</v>
      </c>
      <c r="C507" s="64">
        <v>6</v>
      </c>
      <c r="D507" s="64">
        <v>2</v>
      </c>
      <c r="E507" s="42">
        <v>27.493200000000002</v>
      </c>
      <c r="F507" s="64" t="str">
        <f>IF(AND(RTO__37[[#This Row],[Month]]&gt;5,RTO__37[[#This Row],[Month]]&lt;10,RTO__37[[#This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34">
        <v>45549</v>
      </c>
      <c r="B508" s="64">
        <v>9</v>
      </c>
      <c r="C508" s="64">
        <v>6</v>
      </c>
      <c r="D508" s="64">
        <v>3</v>
      </c>
      <c r="E508" s="42">
        <v>25.34</v>
      </c>
      <c r="F508" s="64" t="str">
        <f>IF(AND(RTO__37[[#This Row],[Month]]&gt;5,RTO__37[[#This Row],[Month]]&lt;10,RTO__37[[#This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34">
        <v>45549</v>
      </c>
      <c r="B509" s="64">
        <v>9</v>
      </c>
      <c r="C509" s="64">
        <v>6</v>
      </c>
      <c r="D509" s="64">
        <v>4</v>
      </c>
      <c r="E509" s="42">
        <v>26.301100000000002</v>
      </c>
      <c r="F509" s="64" t="str">
        <f>IF(AND(RTO__37[[#This Row],[Month]]&gt;5,RTO__37[[#This Row],[Month]]&lt;10,RTO__37[[#This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34">
        <v>45549</v>
      </c>
      <c r="B510" s="64">
        <v>9</v>
      </c>
      <c r="C510" s="64">
        <v>6</v>
      </c>
      <c r="D510" s="64">
        <v>5</v>
      </c>
      <c r="E510" s="42">
        <v>25.326799999999999</v>
      </c>
      <c r="F510" s="64" t="str">
        <f>IF(AND(RTO__37[[#This Row],[Month]]&gt;5,RTO__37[[#This Row],[Month]]&lt;10,RTO__37[[#This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34">
        <v>45549</v>
      </c>
      <c r="B511" s="64">
        <v>9</v>
      </c>
      <c r="C511" s="64">
        <v>6</v>
      </c>
      <c r="D511" s="64">
        <v>6</v>
      </c>
      <c r="E511" s="42">
        <v>26.9314</v>
      </c>
      <c r="F511" s="64" t="str">
        <f>IF(AND(RTO__37[[#This Row],[Month]]&gt;5,RTO__37[[#This Row],[Month]]&lt;10,RTO__37[[#This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34">
        <v>45549</v>
      </c>
      <c r="B512" s="64">
        <v>9</v>
      </c>
      <c r="C512" s="64">
        <v>6</v>
      </c>
      <c r="D512" s="64">
        <v>7</v>
      </c>
      <c r="E512" s="42">
        <v>28.470600000000001</v>
      </c>
      <c r="F512" s="64" t="str">
        <f>IF(AND(RTO__37[[#This Row],[Month]]&gt;5,RTO__37[[#This Row],[Month]]&lt;10,RTO__37[[#This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34">
        <v>45549</v>
      </c>
      <c r="B513" s="64">
        <v>9</v>
      </c>
      <c r="C513" s="64">
        <v>6</v>
      </c>
      <c r="D513" s="64">
        <v>8</v>
      </c>
      <c r="E513" s="42">
        <v>18.8047</v>
      </c>
      <c r="F513" s="64" t="str">
        <f>IF(AND(RTO__37[[#This Row],[Month]]&gt;5,RTO__37[[#This Row],[Month]]&lt;10,RTO__37[[#This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34">
        <v>45549</v>
      </c>
      <c r="B514" s="64">
        <v>9</v>
      </c>
      <c r="C514" s="64">
        <v>6</v>
      </c>
      <c r="D514" s="64">
        <v>9</v>
      </c>
      <c r="E514" s="42">
        <v>20.897300000000001</v>
      </c>
      <c r="F514" s="64" t="str">
        <f>IF(AND(RTO__37[[#This Row],[Month]]&gt;5,RTO__37[[#This Row],[Month]]&lt;10,RTO__37[[#This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34">
        <v>45549</v>
      </c>
      <c r="B515" s="64">
        <v>9</v>
      </c>
      <c r="C515" s="64">
        <v>6</v>
      </c>
      <c r="D515" s="64">
        <v>10</v>
      </c>
      <c r="E515" s="42">
        <v>16.9999</v>
      </c>
      <c r="F515" s="64" t="str">
        <f>IF(AND(RTO__37[[#This Row],[Month]]&gt;5,RTO__37[[#This Row],[Month]]&lt;10,RTO__37[[#This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34">
        <v>45549</v>
      </c>
      <c r="B516" s="64">
        <v>9</v>
      </c>
      <c r="C516" s="64">
        <v>6</v>
      </c>
      <c r="D516" s="64">
        <v>11</v>
      </c>
      <c r="E516" s="42">
        <v>15.390599999999999</v>
      </c>
      <c r="F516" s="64" t="str">
        <f>IF(AND(RTO__37[[#This Row],[Month]]&gt;5,RTO__37[[#This Row],[Month]]&lt;10,RTO__37[[#This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34">
        <v>45549</v>
      </c>
      <c r="B517" s="64">
        <v>9</v>
      </c>
      <c r="C517" s="64">
        <v>6</v>
      </c>
      <c r="D517" s="64">
        <v>12</v>
      </c>
      <c r="E517" s="42">
        <v>13.6517</v>
      </c>
      <c r="F517" s="64" t="str">
        <f>IF(AND(RTO__37[[#This Row],[Month]]&gt;5,RTO__37[[#This Row],[Month]]&lt;10,RTO__37[[#This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34">
        <v>45549</v>
      </c>
      <c r="B518" s="64">
        <v>9</v>
      </c>
      <c r="C518" s="64">
        <v>6</v>
      </c>
      <c r="D518" s="64">
        <v>13</v>
      </c>
      <c r="E518" s="42">
        <v>14.174099999999999</v>
      </c>
      <c r="F518" s="64" t="str">
        <f>IF(AND(RTO__37[[#This Row],[Month]]&gt;5,RTO__37[[#This Row],[Month]]&lt;10,RTO__37[[#This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34">
        <v>45549</v>
      </c>
      <c r="B519" s="64">
        <v>9</v>
      </c>
      <c r="C519" s="64">
        <v>6</v>
      </c>
      <c r="D519" s="64">
        <v>14</v>
      </c>
      <c r="E519" s="42">
        <v>13.1844</v>
      </c>
      <c r="F519" s="64" t="str">
        <f>IF(AND(RTO__37[[#This Row],[Month]]&gt;5,RTO__37[[#This Row],[Month]]&lt;10,RTO__37[[#This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34">
        <v>45549</v>
      </c>
      <c r="B520" s="64">
        <v>9</v>
      </c>
      <c r="C520" s="64">
        <v>6</v>
      </c>
      <c r="D520" s="64">
        <v>15</v>
      </c>
      <c r="E520" s="42">
        <v>16.659099999999999</v>
      </c>
      <c r="F520" s="64" t="str">
        <f>IF(AND(RTO__37[[#This Row],[Month]]&gt;5,RTO__37[[#This Row],[Month]]&lt;10,RTO__37[[#This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34">
        <v>45549</v>
      </c>
      <c r="B521" s="64">
        <v>9</v>
      </c>
      <c r="C521" s="64">
        <v>6</v>
      </c>
      <c r="D521" s="64">
        <v>16</v>
      </c>
      <c r="E521" s="42">
        <v>17.929400000000001</v>
      </c>
      <c r="F521" s="64" t="str">
        <f>IF(AND(RTO__37[[#This Row],[Month]]&gt;5,RTO__37[[#This Row],[Month]]&lt;10,RTO__37[[#This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34">
        <v>45549</v>
      </c>
      <c r="B522" s="64">
        <v>9</v>
      </c>
      <c r="C522" s="64">
        <v>6</v>
      </c>
      <c r="D522" s="64">
        <v>17</v>
      </c>
      <c r="E522" s="42">
        <v>31.5991</v>
      </c>
      <c r="F522" s="64" t="str">
        <f>IF(AND(RTO__37[[#This Row],[Month]]&gt;5,RTO__37[[#This Row],[Month]]&lt;10,RTO__37[[#This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34">
        <v>45549</v>
      </c>
      <c r="B523" s="64">
        <v>9</v>
      </c>
      <c r="C523" s="64">
        <v>6</v>
      </c>
      <c r="D523" s="64">
        <v>18</v>
      </c>
      <c r="E523" s="42">
        <v>34.403399999999998</v>
      </c>
      <c r="F523" s="64" t="str">
        <f>IF(AND(RTO__37[[#This Row],[Month]]&gt;5,RTO__37[[#This Row],[Month]]&lt;10,RTO__37[[#This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34">
        <v>45549</v>
      </c>
      <c r="B524" s="64">
        <v>9</v>
      </c>
      <c r="C524" s="64">
        <v>6</v>
      </c>
      <c r="D524" s="64">
        <v>19</v>
      </c>
      <c r="E524" s="42">
        <v>43.5914</v>
      </c>
      <c r="F524" s="64" t="str">
        <f>IF(AND(RTO__37[[#This Row],[Month]]&gt;5,RTO__37[[#This Row],[Month]]&lt;10,RTO__37[[#This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34">
        <v>45549</v>
      </c>
      <c r="B525" s="64">
        <v>9</v>
      </c>
      <c r="C525" s="64">
        <v>6</v>
      </c>
      <c r="D525" s="64">
        <v>20</v>
      </c>
      <c r="E525" s="42">
        <v>36.6599</v>
      </c>
      <c r="F525" s="64" t="str">
        <f>IF(AND(RTO__37[[#This Row],[Month]]&gt;5,RTO__37[[#This Row],[Month]]&lt;10,RTO__37[[#This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34">
        <v>45549</v>
      </c>
      <c r="B526" s="64">
        <v>9</v>
      </c>
      <c r="C526" s="64">
        <v>6</v>
      </c>
      <c r="D526" s="64">
        <v>21</v>
      </c>
      <c r="E526" s="42">
        <v>9.9946000000000002</v>
      </c>
      <c r="F526" s="64" t="str">
        <f>IF(AND(RTO__37[[#This Row],[Month]]&gt;5,RTO__37[[#This Row],[Month]]&lt;10,RTO__37[[#This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34">
        <v>45549</v>
      </c>
      <c r="B527" s="64">
        <v>9</v>
      </c>
      <c r="C527" s="64">
        <v>6</v>
      </c>
      <c r="D527" s="64">
        <v>22</v>
      </c>
      <c r="E527" s="42">
        <v>25.2501</v>
      </c>
      <c r="F527" s="64" t="str">
        <f>IF(AND(RTO__37[[#This Row],[Month]]&gt;5,RTO__37[[#This Row],[Month]]&lt;10,RTO__37[[#This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34">
        <v>45549</v>
      </c>
      <c r="B528" s="64">
        <v>9</v>
      </c>
      <c r="C528" s="64">
        <v>6</v>
      </c>
      <c r="D528" s="64">
        <v>23</v>
      </c>
      <c r="E528" s="42">
        <v>29.5199</v>
      </c>
      <c r="F528" s="64" t="str">
        <f>IF(AND(RTO__37[[#This Row],[Month]]&gt;5,RTO__37[[#This Row],[Month]]&lt;10,RTO__37[[#This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34">
        <v>45549</v>
      </c>
      <c r="B529" s="64">
        <v>9</v>
      </c>
      <c r="C529" s="64">
        <v>6</v>
      </c>
      <c r="D529" s="64">
        <v>24</v>
      </c>
      <c r="E529" s="42">
        <v>25.628</v>
      </c>
      <c r="F529" s="64" t="str">
        <f>IF(AND(RTO__37[[#This Row],[Month]]&gt;5,RTO__37[[#This Row],[Month]]&lt;10,RTO__37[[#This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34">
        <v>45550</v>
      </c>
      <c r="B530" s="64">
        <v>9</v>
      </c>
      <c r="C530" s="64">
        <v>7</v>
      </c>
      <c r="D530" s="64">
        <v>1</v>
      </c>
      <c r="E530" s="42">
        <v>26.9998</v>
      </c>
      <c r="F530" s="64" t="str">
        <f>IF(AND(RTO__37[[#This Row],[Month]]&gt;5,RTO__37[[#This Row],[Month]]&lt;10,RTO__37[[#This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34">
        <v>45550</v>
      </c>
      <c r="B531" s="64">
        <v>9</v>
      </c>
      <c r="C531" s="64">
        <v>7</v>
      </c>
      <c r="D531" s="64">
        <v>2</v>
      </c>
      <c r="E531" s="42">
        <v>24.236899999999999</v>
      </c>
      <c r="F531" s="64" t="str">
        <f>IF(AND(RTO__37[[#This Row],[Month]]&gt;5,RTO__37[[#This Row],[Month]]&lt;10,RTO__37[[#This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34">
        <v>45550</v>
      </c>
      <c r="B532" s="64">
        <v>9</v>
      </c>
      <c r="C532" s="64">
        <v>7</v>
      </c>
      <c r="D532" s="64">
        <v>3</v>
      </c>
      <c r="E532" s="42">
        <v>19.460599999999999</v>
      </c>
      <c r="F532" s="64" t="str">
        <f>IF(AND(RTO__37[[#This Row],[Month]]&gt;5,RTO__37[[#This Row],[Month]]&lt;10,RTO__37[[#This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34">
        <v>45550</v>
      </c>
      <c r="B533" s="64">
        <v>9</v>
      </c>
      <c r="C533" s="64">
        <v>7</v>
      </c>
      <c r="D533" s="64">
        <v>4</v>
      </c>
      <c r="E533" s="42">
        <v>18.6265</v>
      </c>
      <c r="F533" s="64" t="str">
        <f>IF(AND(RTO__37[[#This Row],[Month]]&gt;5,RTO__37[[#This Row],[Month]]&lt;10,RTO__37[[#This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34">
        <v>45550</v>
      </c>
      <c r="B534" s="64">
        <v>9</v>
      </c>
      <c r="C534" s="64">
        <v>7</v>
      </c>
      <c r="D534" s="64">
        <v>5</v>
      </c>
      <c r="E534" s="42">
        <v>18.071400000000001</v>
      </c>
      <c r="F534" s="64" t="str">
        <f>IF(AND(RTO__37[[#This Row],[Month]]&gt;5,RTO__37[[#This Row],[Month]]&lt;10,RTO__37[[#This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34">
        <v>45550</v>
      </c>
      <c r="B535" s="64">
        <v>9</v>
      </c>
      <c r="C535" s="64">
        <v>7</v>
      </c>
      <c r="D535" s="64">
        <v>6</v>
      </c>
      <c r="E535" s="42">
        <v>13.990500000000001</v>
      </c>
      <c r="F535" s="64" t="str">
        <f>IF(AND(RTO__37[[#This Row],[Month]]&gt;5,RTO__37[[#This Row],[Month]]&lt;10,RTO__37[[#This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34">
        <v>45550</v>
      </c>
      <c r="B536" s="64">
        <v>9</v>
      </c>
      <c r="C536" s="64">
        <v>7</v>
      </c>
      <c r="D536" s="64">
        <v>7</v>
      </c>
      <c r="E536" s="42">
        <v>6.7027999999999999</v>
      </c>
      <c r="F536" s="64" t="str">
        <f>IF(AND(RTO__37[[#This Row],[Month]]&gt;5,RTO__37[[#This Row],[Month]]&lt;10,RTO__37[[#This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34">
        <v>45550</v>
      </c>
      <c r="B537" s="64">
        <v>9</v>
      </c>
      <c r="C537" s="64">
        <v>7</v>
      </c>
      <c r="D537" s="64">
        <v>8</v>
      </c>
      <c r="E537" s="42">
        <v>4.8426999999999998</v>
      </c>
      <c r="F537" s="64" t="str">
        <f>IF(AND(RTO__37[[#This Row],[Month]]&gt;5,RTO__37[[#This Row],[Month]]&lt;10,RTO__37[[#This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34">
        <v>45550</v>
      </c>
      <c r="B538" s="64">
        <v>9</v>
      </c>
      <c r="C538" s="64">
        <v>7</v>
      </c>
      <c r="D538" s="64">
        <v>9</v>
      </c>
      <c r="E538" s="42">
        <v>7.0658000000000003</v>
      </c>
      <c r="F538" s="64" t="str">
        <f>IF(AND(RTO__37[[#This Row],[Month]]&gt;5,RTO__37[[#This Row],[Month]]&lt;10,RTO__37[[#This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34">
        <v>45550</v>
      </c>
      <c r="B539" s="64">
        <v>9</v>
      </c>
      <c r="C539" s="64">
        <v>7</v>
      </c>
      <c r="D539" s="64">
        <v>10</v>
      </c>
      <c r="E539" s="42">
        <v>3.5381999999999998</v>
      </c>
      <c r="F539" s="64" t="str">
        <f>IF(AND(RTO__37[[#This Row],[Month]]&gt;5,RTO__37[[#This Row],[Month]]&lt;10,RTO__37[[#This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34">
        <v>45550</v>
      </c>
      <c r="B540" s="64">
        <v>9</v>
      </c>
      <c r="C540" s="64">
        <v>7</v>
      </c>
      <c r="D540" s="64">
        <v>11</v>
      </c>
      <c r="E540" s="42">
        <v>4.2827999999999999</v>
      </c>
      <c r="F540" s="64" t="str">
        <f>IF(AND(RTO__37[[#This Row],[Month]]&gt;5,RTO__37[[#This Row],[Month]]&lt;10,RTO__37[[#This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34">
        <v>45550</v>
      </c>
      <c r="B541" s="64">
        <v>9</v>
      </c>
      <c r="C541" s="64">
        <v>7</v>
      </c>
      <c r="D541" s="64">
        <v>12</v>
      </c>
      <c r="E541" s="42">
        <v>6.5105000000000004</v>
      </c>
      <c r="F541" s="64" t="str">
        <f>IF(AND(RTO__37[[#This Row],[Month]]&gt;5,RTO__37[[#This Row],[Month]]&lt;10,RTO__37[[#This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34">
        <v>45550</v>
      </c>
      <c r="B542" s="64">
        <v>9</v>
      </c>
      <c r="C542" s="64">
        <v>7</v>
      </c>
      <c r="D542" s="64">
        <v>13</v>
      </c>
      <c r="E542" s="42">
        <v>4.0570000000000004</v>
      </c>
      <c r="F542" s="64" t="str">
        <f>IF(AND(RTO__37[[#This Row],[Month]]&gt;5,RTO__37[[#This Row],[Month]]&lt;10,RTO__37[[#This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34">
        <v>45550</v>
      </c>
      <c r="B543" s="64">
        <v>9</v>
      </c>
      <c r="C543" s="64">
        <v>7</v>
      </c>
      <c r="D543" s="64">
        <v>14</v>
      </c>
      <c r="E543" s="42">
        <v>3.3799000000000001</v>
      </c>
      <c r="F543" s="64" t="str">
        <f>IF(AND(RTO__37[[#This Row],[Month]]&gt;5,RTO__37[[#This Row],[Month]]&lt;10,RTO__37[[#This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34">
        <v>45550</v>
      </c>
      <c r="B544" s="64">
        <v>9</v>
      </c>
      <c r="C544" s="64">
        <v>7</v>
      </c>
      <c r="D544" s="64">
        <v>15</v>
      </c>
      <c r="E544" s="42">
        <v>2.3593000000000002</v>
      </c>
      <c r="F544" s="64" t="str">
        <f>IF(AND(RTO__37[[#This Row],[Month]]&gt;5,RTO__37[[#This Row],[Month]]&lt;10,RTO__37[[#This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34">
        <v>45550</v>
      </c>
      <c r="B545" s="64">
        <v>9</v>
      </c>
      <c r="C545" s="64">
        <v>7</v>
      </c>
      <c r="D545" s="64">
        <v>16</v>
      </c>
      <c r="E545" s="42">
        <v>5.3426</v>
      </c>
      <c r="F545" s="64" t="str">
        <f>IF(AND(RTO__37[[#This Row],[Month]]&gt;5,RTO__37[[#This Row],[Month]]&lt;10,RTO__37[[#This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34">
        <v>45550</v>
      </c>
      <c r="B546" s="64">
        <v>9</v>
      </c>
      <c r="C546" s="64">
        <v>7</v>
      </c>
      <c r="D546" s="64">
        <v>17</v>
      </c>
      <c r="E546" s="42">
        <v>14.5059</v>
      </c>
      <c r="F546" s="64" t="str">
        <f>IF(AND(RTO__37[[#This Row],[Month]]&gt;5,RTO__37[[#This Row],[Month]]&lt;10,RTO__37[[#This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34">
        <v>45550</v>
      </c>
      <c r="B547" s="64">
        <v>9</v>
      </c>
      <c r="C547" s="64">
        <v>7</v>
      </c>
      <c r="D547" s="64">
        <v>18</v>
      </c>
      <c r="E547" s="42">
        <v>36.937800000000003</v>
      </c>
      <c r="F547" s="64" t="str">
        <f>IF(AND(RTO__37[[#This Row],[Month]]&gt;5,RTO__37[[#This Row],[Month]]&lt;10,RTO__37[[#This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34">
        <v>45550</v>
      </c>
      <c r="B548" s="64">
        <v>9</v>
      </c>
      <c r="C548" s="64">
        <v>7</v>
      </c>
      <c r="D548" s="64">
        <v>19</v>
      </c>
      <c r="E548" s="42">
        <v>36.2196</v>
      </c>
      <c r="F548" s="64" t="str">
        <f>IF(AND(RTO__37[[#This Row],[Month]]&gt;5,RTO__37[[#This Row],[Month]]&lt;10,RTO__37[[#This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34">
        <v>45550</v>
      </c>
      <c r="B549" s="64">
        <v>9</v>
      </c>
      <c r="C549" s="64">
        <v>7</v>
      </c>
      <c r="D549" s="64">
        <v>20</v>
      </c>
      <c r="E549" s="42">
        <v>30.248000000000001</v>
      </c>
      <c r="F549" s="64" t="str">
        <f>IF(AND(RTO__37[[#This Row],[Month]]&gt;5,RTO__37[[#This Row],[Month]]&lt;10,RTO__37[[#This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34">
        <v>45550</v>
      </c>
      <c r="B550" s="64">
        <v>9</v>
      </c>
      <c r="C550" s="64">
        <v>7</v>
      </c>
      <c r="D550" s="64">
        <v>21</v>
      </c>
      <c r="E550" s="42">
        <v>28.9177</v>
      </c>
      <c r="F550" s="64" t="str">
        <f>IF(AND(RTO__37[[#This Row],[Month]]&gt;5,RTO__37[[#This Row],[Month]]&lt;10,RTO__37[[#This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34">
        <v>45550</v>
      </c>
      <c r="B551" s="64">
        <v>9</v>
      </c>
      <c r="C551" s="64">
        <v>7</v>
      </c>
      <c r="D551" s="64">
        <v>22</v>
      </c>
      <c r="E551" s="42">
        <v>7.8182999999999998</v>
      </c>
      <c r="F551" s="64" t="str">
        <f>IF(AND(RTO__37[[#This Row],[Month]]&gt;5,RTO__37[[#This Row],[Month]]&lt;10,RTO__37[[#This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34">
        <v>45550</v>
      </c>
      <c r="B552" s="64">
        <v>9</v>
      </c>
      <c r="C552" s="64">
        <v>7</v>
      </c>
      <c r="D552" s="64">
        <v>23</v>
      </c>
      <c r="E552" s="42">
        <v>23.234300000000001</v>
      </c>
      <c r="F552" s="64" t="str">
        <f>IF(AND(RTO__37[[#This Row],[Month]]&gt;5,RTO__37[[#This Row],[Month]]&lt;10,RTO__37[[#This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34">
        <v>45550</v>
      </c>
      <c r="B553" s="64">
        <v>9</v>
      </c>
      <c r="C553" s="64">
        <v>7</v>
      </c>
      <c r="D553" s="64">
        <v>24</v>
      </c>
      <c r="E553" s="42">
        <v>18.907</v>
      </c>
      <c r="F553" s="64" t="str">
        <f>IF(AND(RTO__37[[#This Row],[Month]]&gt;5,RTO__37[[#This Row],[Month]]&lt;10,RTO__37[[#This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34">
        <v>45551</v>
      </c>
      <c r="B554" s="64">
        <v>9</v>
      </c>
      <c r="C554" s="64">
        <v>1</v>
      </c>
      <c r="D554" s="64">
        <v>1</v>
      </c>
      <c r="E554" s="42">
        <v>24.621300000000002</v>
      </c>
      <c r="F554" s="64" t="str">
        <f>IF(AND(RTO__37[[#This Row],[Month]]&gt;5,RTO__37[[#This Row],[Month]]&lt;10,RTO__37[[#This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34">
        <v>45551</v>
      </c>
      <c r="B555" s="64">
        <v>9</v>
      </c>
      <c r="C555" s="64">
        <v>1</v>
      </c>
      <c r="D555" s="64">
        <v>2</v>
      </c>
      <c r="E555" s="42">
        <v>16.743200000000002</v>
      </c>
      <c r="F555" s="64" t="str">
        <f>IF(AND(RTO__37[[#This Row],[Month]]&gt;5,RTO__37[[#This Row],[Month]]&lt;10,RTO__37[[#This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34">
        <v>45551</v>
      </c>
      <c r="B556" s="64">
        <v>9</v>
      </c>
      <c r="C556" s="64">
        <v>1</v>
      </c>
      <c r="D556" s="64">
        <v>3</v>
      </c>
      <c r="E556" s="42">
        <v>8.4070999999999998</v>
      </c>
      <c r="F556" s="64" t="str">
        <f>IF(AND(RTO__37[[#This Row],[Month]]&gt;5,RTO__37[[#This Row],[Month]]&lt;10,RTO__37[[#This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34">
        <v>45551</v>
      </c>
      <c r="B557" s="64">
        <v>9</v>
      </c>
      <c r="C557" s="64">
        <v>1</v>
      </c>
      <c r="D557" s="64">
        <v>4</v>
      </c>
      <c r="E557" s="42">
        <v>7.8558000000000003</v>
      </c>
      <c r="F557" s="64" t="str">
        <f>IF(AND(RTO__37[[#This Row],[Month]]&gt;5,RTO__37[[#This Row],[Month]]&lt;10,RTO__37[[#This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34">
        <v>45551</v>
      </c>
      <c r="B558" s="64">
        <v>9</v>
      </c>
      <c r="C558" s="64">
        <v>1</v>
      </c>
      <c r="D558" s="64">
        <v>5</v>
      </c>
      <c r="E558" s="42">
        <v>7.9131999999999998</v>
      </c>
      <c r="F558" s="64" t="str">
        <f>IF(AND(RTO__37[[#This Row],[Month]]&gt;5,RTO__37[[#This Row],[Month]]&lt;10,RTO__37[[#This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34">
        <v>45551</v>
      </c>
      <c r="B559" s="64">
        <v>9</v>
      </c>
      <c r="C559" s="64">
        <v>1</v>
      </c>
      <c r="D559" s="64">
        <v>6</v>
      </c>
      <c r="E559" s="42">
        <v>13.831799999999999</v>
      </c>
      <c r="F559" s="64" t="str">
        <f>IF(AND(RTO__37[[#This Row],[Month]]&gt;5,RTO__37[[#This Row],[Month]]&lt;10,RTO__37[[#This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34">
        <v>45551</v>
      </c>
      <c r="B560" s="64">
        <v>9</v>
      </c>
      <c r="C560" s="64">
        <v>1</v>
      </c>
      <c r="D560" s="64">
        <v>7</v>
      </c>
      <c r="E560" s="42">
        <v>3.3302999999999998</v>
      </c>
      <c r="F560" s="64" t="str">
        <f>IF(AND(RTO__37[[#This Row],[Month]]&gt;5,RTO__37[[#This Row],[Month]]&lt;10,RTO__37[[#This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34">
        <v>45551</v>
      </c>
      <c r="B561" s="64">
        <v>9</v>
      </c>
      <c r="C561" s="64">
        <v>1</v>
      </c>
      <c r="D561" s="64">
        <v>8</v>
      </c>
      <c r="E561" s="42">
        <v>3.2147999999999999</v>
      </c>
      <c r="F561" s="64" t="str">
        <f>IF(AND(RTO__37[[#This Row],[Month]]&gt;5,RTO__37[[#This Row],[Month]]&lt;10,RTO__37[[#This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34">
        <v>45551</v>
      </c>
      <c r="B562" s="64">
        <v>9</v>
      </c>
      <c r="C562" s="64">
        <v>1</v>
      </c>
      <c r="D562" s="64">
        <v>9</v>
      </c>
      <c r="E562" s="42">
        <v>11.870799999999999</v>
      </c>
      <c r="F562" s="64" t="str">
        <f>IF(AND(RTO__37[[#This Row],[Month]]&gt;5,RTO__37[[#This Row],[Month]]&lt;10,RTO__37[[#This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34">
        <v>45551</v>
      </c>
      <c r="B563" s="64">
        <v>9</v>
      </c>
      <c r="C563" s="64">
        <v>1</v>
      </c>
      <c r="D563" s="64">
        <v>10</v>
      </c>
      <c r="E563" s="42">
        <v>12.319100000000001</v>
      </c>
      <c r="F563" s="64" t="str">
        <f>IF(AND(RTO__37[[#This Row],[Month]]&gt;5,RTO__37[[#This Row],[Month]]&lt;10,RTO__37[[#This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34">
        <v>45551</v>
      </c>
      <c r="B564" s="64">
        <v>9</v>
      </c>
      <c r="C564" s="64">
        <v>1</v>
      </c>
      <c r="D564" s="64">
        <v>11</v>
      </c>
      <c r="E564" s="42">
        <v>7.2443</v>
      </c>
      <c r="F564" s="64" t="str">
        <f>IF(AND(RTO__37[[#This Row],[Month]]&gt;5,RTO__37[[#This Row],[Month]]&lt;10,RTO__37[[#This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34">
        <v>45551</v>
      </c>
      <c r="B565" s="64">
        <v>9</v>
      </c>
      <c r="C565" s="64">
        <v>1</v>
      </c>
      <c r="D565" s="64">
        <v>12</v>
      </c>
      <c r="E565" s="42">
        <v>13.6008</v>
      </c>
      <c r="F565" s="64" t="str">
        <f>IF(AND(RTO__37[[#This Row],[Month]]&gt;5,RTO__37[[#This Row],[Month]]&lt;10,RTO__37[[#This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34">
        <v>45551</v>
      </c>
      <c r="B566" s="64">
        <v>9</v>
      </c>
      <c r="C566" s="64">
        <v>1</v>
      </c>
      <c r="D566" s="64">
        <v>13</v>
      </c>
      <c r="E566" s="42">
        <v>8.7623999999999995</v>
      </c>
      <c r="F566" s="64" t="str">
        <f>IF(AND(RTO__37[[#This Row],[Month]]&gt;5,RTO__37[[#This Row],[Month]]&lt;10,RTO__37[[#This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34">
        <v>45551</v>
      </c>
      <c r="B567" s="64">
        <v>9</v>
      </c>
      <c r="C567" s="64">
        <v>1</v>
      </c>
      <c r="D567" s="64">
        <v>14</v>
      </c>
      <c r="E567" s="42">
        <v>9.1869999999999994</v>
      </c>
      <c r="F567" s="64" t="str">
        <f>IF(AND(RTO__37[[#This Row],[Month]]&gt;5,RTO__37[[#This Row],[Month]]&lt;10,RTO__37[[#This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34">
        <v>45551</v>
      </c>
      <c r="B568" s="64">
        <v>9</v>
      </c>
      <c r="C568" s="64">
        <v>1</v>
      </c>
      <c r="D568" s="64">
        <v>15</v>
      </c>
      <c r="E568" s="42">
        <v>8.4804999999999993</v>
      </c>
      <c r="F568" s="64" t="str">
        <f>IF(AND(RTO__37[[#This Row],[Month]]&gt;5,RTO__37[[#This Row],[Month]]&lt;10,RTO__37[[#This Row],[Day of Week]]&lt;=5,RTO__37[[#This Row],[Hour]]&gt;=15,RTO__37[[#This Row],[Hour]]&lt;=18),"ON","OFF")</f>
        <v>ON</v>
      </c>
      <c r="G568"/>
      <c r="H568"/>
      <c r="I568"/>
    </row>
    <row r="569" spans="1:9" x14ac:dyDescent="0.25">
      <c r="A569" s="34">
        <v>45551</v>
      </c>
      <c r="B569" s="64">
        <v>9</v>
      </c>
      <c r="C569" s="64">
        <v>1</v>
      </c>
      <c r="D569" s="64">
        <v>16</v>
      </c>
      <c r="E569" s="42">
        <v>7.9337</v>
      </c>
      <c r="F569" s="64" t="str">
        <f>IF(AND(RTO__37[[#This Row],[Month]]&gt;5,RTO__37[[#This Row],[Month]]&lt;10,RTO__37[[#This Row],[Day of Week]]&lt;=5,RTO__37[[#This Row],[Hour]]&gt;=15,RTO__37[[#This Row],[Hour]]&lt;=18),"ON","OFF")</f>
        <v>ON</v>
      </c>
      <c r="G569"/>
      <c r="H569"/>
      <c r="I569"/>
    </row>
    <row r="570" spans="1:9" x14ac:dyDescent="0.25">
      <c r="A570" s="34">
        <v>45551</v>
      </c>
      <c r="B570" s="64">
        <v>9</v>
      </c>
      <c r="C570" s="64">
        <v>1</v>
      </c>
      <c r="D570" s="64">
        <v>17</v>
      </c>
      <c r="E570" s="42">
        <v>10.319000000000001</v>
      </c>
      <c r="F570" s="64" t="str">
        <f>IF(AND(RTO__37[[#This Row],[Month]]&gt;5,RTO__37[[#This Row],[Month]]&lt;10,RTO__37[[#This Row],[Day of Week]]&lt;=5,RTO__37[[#This Row],[Hour]]&gt;=15,RTO__37[[#This Row],[Hour]]&lt;=18),"ON","OFF")</f>
        <v>ON</v>
      </c>
      <c r="G570"/>
      <c r="H570"/>
      <c r="I570"/>
    </row>
    <row r="571" spans="1:9" x14ac:dyDescent="0.25">
      <c r="A571" s="34">
        <v>45551</v>
      </c>
      <c r="B571" s="64">
        <v>9</v>
      </c>
      <c r="C571" s="64">
        <v>1</v>
      </c>
      <c r="D571" s="64">
        <v>18</v>
      </c>
      <c r="E571" s="42">
        <v>473.68079999999998</v>
      </c>
      <c r="F571" s="64" t="str">
        <f>IF(AND(RTO__37[[#This Row],[Month]]&gt;5,RTO__37[[#This Row],[Month]]&lt;10,RTO__37[[#This Row],[Day of Week]]&lt;=5,RTO__37[[#This Row],[Hour]]&gt;=15,RTO__37[[#This Row],[Hour]]&lt;=18),"ON","OFF")</f>
        <v>ON</v>
      </c>
      <c r="G571"/>
      <c r="H571"/>
      <c r="I571"/>
    </row>
    <row r="572" spans="1:9" x14ac:dyDescent="0.25">
      <c r="A572" s="34">
        <v>45551</v>
      </c>
      <c r="B572" s="64">
        <v>9</v>
      </c>
      <c r="C572" s="64">
        <v>1</v>
      </c>
      <c r="D572" s="64">
        <v>19</v>
      </c>
      <c r="E572" s="42">
        <v>34.134599999999999</v>
      </c>
      <c r="F572" s="64" t="str">
        <f>IF(AND(RTO__37[[#This Row],[Month]]&gt;5,RTO__37[[#This Row],[Month]]&lt;10,RTO__37[[#This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34">
        <v>45551</v>
      </c>
      <c r="B573" s="64">
        <v>9</v>
      </c>
      <c r="C573" s="64">
        <v>1</v>
      </c>
      <c r="D573" s="64">
        <v>20</v>
      </c>
      <c r="E573" s="42">
        <v>32.120600000000003</v>
      </c>
      <c r="F573" s="64" t="str">
        <f>IF(AND(RTO__37[[#This Row],[Month]]&gt;5,RTO__37[[#This Row],[Month]]&lt;10,RTO__37[[#This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34">
        <v>45551</v>
      </c>
      <c r="B574" s="64">
        <v>9</v>
      </c>
      <c r="C574" s="64">
        <v>1</v>
      </c>
      <c r="D574" s="64">
        <v>21</v>
      </c>
      <c r="E574" s="42">
        <v>28.0763</v>
      </c>
      <c r="F574" s="64" t="str">
        <f>IF(AND(RTO__37[[#This Row],[Month]]&gt;5,RTO__37[[#This Row],[Month]]&lt;10,RTO__37[[#This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34">
        <v>45551</v>
      </c>
      <c r="B575" s="64">
        <v>9</v>
      </c>
      <c r="C575" s="64">
        <v>1</v>
      </c>
      <c r="D575" s="64">
        <v>22</v>
      </c>
      <c r="E575" s="42">
        <v>21.892499999999998</v>
      </c>
      <c r="F575" s="64" t="str">
        <f>IF(AND(RTO__37[[#This Row],[Month]]&gt;5,RTO__37[[#This Row],[Month]]&lt;10,RTO__37[[#This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34">
        <v>45551</v>
      </c>
      <c r="B576" s="64">
        <v>9</v>
      </c>
      <c r="C576" s="64">
        <v>1</v>
      </c>
      <c r="D576" s="64">
        <v>23</v>
      </c>
      <c r="E576" s="42">
        <v>31.340699999999998</v>
      </c>
      <c r="F576" s="64" t="str">
        <f>IF(AND(RTO__37[[#This Row],[Month]]&gt;5,RTO__37[[#This Row],[Month]]&lt;10,RTO__37[[#This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34">
        <v>45551</v>
      </c>
      <c r="B577" s="64">
        <v>9</v>
      </c>
      <c r="C577" s="64">
        <v>1</v>
      </c>
      <c r="D577" s="64">
        <v>24</v>
      </c>
      <c r="E577" s="42">
        <v>28.023</v>
      </c>
      <c r="F577" s="64" t="str">
        <f>IF(AND(RTO__37[[#This Row],[Month]]&gt;5,RTO__37[[#This Row],[Month]]&lt;10,RTO__37[[#This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34">
        <v>45552</v>
      </c>
      <c r="B578" s="64">
        <v>9</v>
      </c>
      <c r="C578" s="64">
        <v>2</v>
      </c>
      <c r="D578" s="64">
        <v>1</v>
      </c>
      <c r="E578" s="42">
        <v>23.241399999999999</v>
      </c>
      <c r="F578" s="64" t="str">
        <f>IF(AND(RTO__37[[#This Row],[Month]]&gt;5,RTO__37[[#This Row],[Month]]&lt;10,RTO__37[[#This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34">
        <v>45552</v>
      </c>
      <c r="B579" s="64">
        <v>9</v>
      </c>
      <c r="C579" s="64">
        <v>2</v>
      </c>
      <c r="D579" s="64">
        <v>2</v>
      </c>
      <c r="E579" s="42">
        <v>26.876100000000001</v>
      </c>
      <c r="F579" s="64" t="str">
        <f>IF(AND(RTO__37[[#This Row],[Month]]&gt;5,RTO__37[[#This Row],[Month]]&lt;10,RTO__37[[#This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34">
        <v>45552</v>
      </c>
      <c r="B580" s="64">
        <v>9</v>
      </c>
      <c r="C580" s="64">
        <v>2</v>
      </c>
      <c r="D580" s="64">
        <v>3</v>
      </c>
      <c r="E580" s="42">
        <v>25.7179</v>
      </c>
      <c r="F580" s="64" t="str">
        <f>IF(AND(RTO__37[[#This Row],[Month]]&gt;5,RTO__37[[#This Row],[Month]]&lt;10,RTO__37[[#This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34">
        <v>45552</v>
      </c>
      <c r="B581" s="64">
        <v>9</v>
      </c>
      <c r="C581" s="64">
        <v>2</v>
      </c>
      <c r="D581" s="64">
        <v>4</v>
      </c>
      <c r="E581" s="42">
        <v>25.140899999999998</v>
      </c>
      <c r="F581" s="64" t="str">
        <f>IF(AND(RTO__37[[#This Row],[Month]]&gt;5,RTO__37[[#This Row],[Month]]&lt;10,RTO__37[[#This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34">
        <v>45552</v>
      </c>
      <c r="B582" s="64">
        <v>9</v>
      </c>
      <c r="C582" s="64">
        <v>2</v>
      </c>
      <c r="D582" s="64">
        <v>5</v>
      </c>
      <c r="E582" s="42">
        <v>22.989799999999999</v>
      </c>
      <c r="F582" s="64" t="str">
        <f>IF(AND(RTO__37[[#This Row],[Month]]&gt;5,RTO__37[[#This Row],[Month]]&lt;10,RTO__37[[#This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34">
        <v>45552</v>
      </c>
      <c r="B583" s="64">
        <v>9</v>
      </c>
      <c r="C583" s="64">
        <v>2</v>
      </c>
      <c r="D583" s="64">
        <v>6</v>
      </c>
      <c r="E583" s="42">
        <v>28.229399999999998</v>
      </c>
      <c r="F583" s="64" t="str">
        <f>IF(AND(RTO__37[[#This Row],[Month]]&gt;5,RTO__37[[#This Row],[Month]]&lt;10,RTO__37[[#This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34">
        <v>45552</v>
      </c>
      <c r="B584" s="64">
        <v>9</v>
      </c>
      <c r="C584" s="64">
        <v>2</v>
      </c>
      <c r="D584" s="64">
        <v>7</v>
      </c>
      <c r="E584" s="42">
        <v>32.945999999999998</v>
      </c>
      <c r="F584" s="64" t="str">
        <f>IF(AND(RTO__37[[#This Row],[Month]]&gt;5,RTO__37[[#This Row],[Month]]&lt;10,RTO__37[[#This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34">
        <v>45552</v>
      </c>
      <c r="B585" s="64">
        <v>9</v>
      </c>
      <c r="C585" s="64">
        <v>2</v>
      </c>
      <c r="D585" s="64">
        <v>8</v>
      </c>
      <c r="E585" s="42">
        <v>15.8103</v>
      </c>
      <c r="F585" s="64" t="str">
        <f>IF(AND(RTO__37[[#This Row],[Month]]&gt;5,RTO__37[[#This Row],[Month]]&lt;10,RTO__37[[#This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34">
        <v>45552</v>
      </c>
      <c r="B586" s="64">
        <v>9</v>
      </c>
      <c r="C586" s="64">
        <v>2</v>
      </c>
      <c r="D586" s="64">
        <v>9</v>
      </c>
      <c r="E586" s="42">
        <v>0.5907</v>
      </c>
      <c r="F586" s="64" t="str">
        <f>IF(AND(RTO__37[[#This Row],[Month]]&gt;5,RTO__37[[#This Row],[Month]]&lt;10,RTO__37[[#This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34">
        <v>45552</v>
      </c>
      <c r="B587" s="64">
        <v>9</v>
      </c>
      <c r="C587" s="64">
        <v>2</v>
      </c>
      <c r="D587" s="64">
        <v>10</v>
      </c>
      <c r="E587" s="42">
        <v>0.47239999999999999</v>
      </c>
      <c r="F587" s="64" t="str">
        <f>IF(AND(RTO__37[[#This Row],[Month]]&gt;5,RTO__37[[#This Row],[Month]]&lt;10,RTO__37[[#This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34">
        <v>45552</v>
      </c>
      <c r="B588" s="64">
        <v>9</v>
      </c>
      <c r="C588" s="64">
        <v>2</v>
      </c>
      <c r="D588" s="64">
        <v>11</v>
      </c>
      <c r="E588" s="42">
        <v>-2.9222999999999999</v>
      </c>
      <c r="F588" s="64" t="str">
        <f>IF(AND(RTO__37[[#This Row],[Month]]&gt;5,RTO__37[[#This Row],[Month]]&lt;10,RTO__37[[#This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34">
        <v>45552</v>
      </c>
      <c r="B589" s="64">
        <v>9</v>
      </c>
      <c r="C589" s="64">
        <v>2</v>
      </c>
      <c r="D589" s="64">
        <v>12</v>
      </c>
      <c r="E589" s="42">
        <v>-3.6421999999999999</v>
      </c>
      <c r="F589" s="64" t="str">
        <f>IF(AND(RTO__37[[#This Row],[Month]]&gt;5,RTO__37[[#This Row],[Month]]&lt;10,RTO__37[[#This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34">
        <v>45552</v>
      </c>
      <c r="B590" s="64">
        <v>9</v>
      </c>
      <c r="C590" s="64">
        <v>2</v>
      </c>
      <c r="D590" s="64">
        <v>13</v>
      </c>
      <c r="E590" s="42">
        <v>-6.9118000000000004</v>
      </c>
      <c r="F590" s="64" t="str">
        <f>IF(AND(RTO__37[[#This Row],[Month]]&gt;5,RTO__37[[#This Row],[Month]]&lt;10,RTO__37[[#This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34">
        <v>45552</v>
      </c>
      <c r="B591" s="64">
        <v>9</v>
      </c>
      <c r="C591" s="64">
        <v>2</v>
      </c>
      <c r="D591" s="64">
        <v>14</v>
      </c>
      <c r="E591" s="42">
        <v>-7.2100999999999997</v>
      </c>
      <c r="F591" s="64" t="str">
        <f>IF(AND(RTO__37[[#This Row],[Month]]&gt;5,RTO__37[[#This Row],[Month]]&lt;10,RTO__37[[#This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34">
        <v>45552</v>
      </c>
      <c r="B592" s="64">
        <v>9</v>
      </c>
      <c r="C592" s="64">
        <v>2</v>
      </c>
      <c r="D592" s="64">
        <v>15</v>
      </c>
      <c r="E592" s="42">
        <v>-7.4633000000000003</v>
      </c>
      <c r="F592" s="64" t="str">
        <f>IF(AND(RTO__37[[#This Row],[Month]]&gt;5,RTO__37[[#This Row],[Month]]&lt;10,RTO__37[[#This Row],[Day of Week]]&lt;=5,RTO__37[[#This Row],[Hour]]&gt;=15,RTO__37[[#This Row],[Hour]]&lt;=18),"ON","OFF")</f>
        <v>ON</v>
      </c>
      <c r="G592"/>
      <c r="H592"/>
      <c r="I592"/>
    </row>
    <row r="593" spans="1:9" x14ac:dyDescent="0.25">
      <c r="A593" s="34">
        <v>45552</v>
      </c>
      <c r="B593" s="64">
        <v>9</v>
      </c>
      <c r="C593" s="64">
        <v>2</v>
      </c>
      <c r="D593" s="64">
        <v>16</v>
      </c>
      <c r="E593" s="42">
        <v>1.7337</v>
      </c>
      <c r="F593" s="64" t="str">
        <f>IF(AND(RTO__37[[#This Row],[Month]]&gt;5,RTO__37[[#This Row],[Month]]&lt;10,RTO__37[[#This Row],[Day of Week]]&lt;=5,RTO__37[[#This Row],[Hour]]&gt;=15,RTO__37[[#This Row],[Hour]]&lt;=18),"ON","OFF")</f>
        <v>ON</v>
      </c>
      <c r="G593"/>
      <c r="H593"/>
      <c r="I593"/>
    </row>
    <row r="594" spans="1:9" x14ac:dyDescent="0.25">
      <c r="A594" s="34">
        <v>45552</v>
      </c>
      <c r="B594" s="64">
        <v>9</v>
      </c>
      <c r="C594" s="64">
        <v>2</v>
      </c>
      <c r="D594" s="64">
        <v>17</v>
      </c>
      <c r="E594" s="42">
        <v>2.2084999999999999</v>
      </c>
      <c r="F594" s="64" t="str">
        <f>IF(AND(RTO__37[[#This Row],[Month]]&gt;5,RTO__37[[#This Row],[Month]]&lt;10,RTO__37[[#This Row],[Day of Week]]&lt;=5,RTO__37[[#This Row],[Hour]]&gt;=15,RTO__37[[#This Row],[Hour]]&lt;=18),"ON","OFF")</f>
        <v>ON</v>
      </c>
      <c r="G594"/>
      <c r="H594"/>
      <c r="I594"/>
    </row>
    <row r="595" spans="1:9" x14ac:dyDescent="0.25">
      <c r="A595" s="34">
        <v>45552</v>
      </c>
      <c r="B595" s="64">
        <v>9</v>
      </c>
      <c r="C595" s="64">
        <v>2</v>
      </c>
      <c r="D595" s="64">
        <v>18</v>
      </c>
      <c r="E595" s="42">
        <v>33.668599999999998</v>
      </c>
      <c r="F595" s="64" t="str">
        <f>IF(AND(RTO__37[[#This Row],[Month]]&gt;5,RTO__37[[#This Row],[Month]]&lt;10,RTO__37[[#This Row],[Day of Week]]&lt;=5,RTO__37[[#This Row],[Hour]]&gt;=15,RTO__37[[#This Row],[Hour]]&lt;=18),"ON","OFF")</f>
        <v>ON</v>
      </c>
      <c r="G595"/>
      <c r="H595"/>
      <c r="I595"/>
    </row>
    <row r="596" spans="1:9" x14ac:dyDescent="0.25">
      <c r="A596" s="34">
        <v>45552</v>
      </c>
      <c r="B596" s="64">
        <v>9</v>
      </c>
      <c r="C596" s="64">
        <v>2</v>
      </c>
      <c r="D596" s="64">
        <v>19</v>
      </c>
      <c r="E596" s="42">
        <v>34.991799999999998</v>
      </c>
      <c r="F596" s="64" t="str">
        <f>IF(AND(RTO__37[[#This Row],[Month]]&gt;5,RTO__37[[#This Row],[Month]]&lt;10,RTO__37[[#This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34">
        <v>45552</v>
      </c>
      <c r="B597" s="64">
        <v>9</v>
      </c>
      <c r="C597" s="64">
        <v>2</v>
      </c>
      <c r="D597" s="64">
        <v>20</v>
      </c>
      <c r="E597" s="42">
        <v>74.6708</v>
      </c>
      <c r="F597" s="64" t="str">
        <f>IF(AND(RTO__37[[#This Row],[Month]]&gt;5,RTO__37[[#This Row],[Month]]&lt;10,RTO__37[[#This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34">
        <v>45552</v>
      </c>
      <c r="B598" s="64">
        <v>9</v>
      </c>
      <c r="C598" s="64">
        <v>2</v>
      </c>
      <c r="D598" s="64">
        <v>21</v>
      </c>
      <c r="E598" s="42">
        <v>28.4131</v>
      </c>
      <c r="F598" s="64" t="str">
        <f>IF(AND(RTO__37[[#This Row],[Month]]&gt;5,RTO__37[[#This Row],[Month]]&lt;10,RTO__37[[#This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34">
        <v>45552</v>
      </c>
      <c r="B599" s="64">
        <v>9</v>
      </c>
      <c r="C599" s="64">
        <v>2</v>
      </c>
      <c r="D599" s="64">
        <v>22</v>
      </c>
      <c r="E599" s="42">
        <v>24.063099999999999</v>
      </c>
      <c r="F599" s="64" t="str">
        <f>IF(AND(RTO__37[[#This Row],[Month]]&gt;5,RTO__37[[#This Row],[Month]]&lt;10,RTO__37[[#This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34">
        <v>45552</v>
      </c>
      <c r="B600" s="64">
        <v>9</v>
      </c>
      <c r="C600" s="64">
        <v>2</v>
      </c>
      <c r="D600" s="64">
        <v>23</v>
      </c>
      <c r="E600" s="42">
        <v>21.452000000000002</v>
      </c>
      <c r="F600" s="64" t="str">
        <f>IF(AND(RTO__37[[#This Row],[Month]]&gt;5,RTO__37[[#This Row],[Month]]&lt;10,RTO__37[[#This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34">
        <v>45552</v>
      </c>
      <c r="B601" s="64">
        <v>9</v>
      </c>
      <c r="C601" s="64">
        <v>2</v>
      </c>
      <c r="D601" s="64">
        <v>24</v>
      </c>
      <c r="E601" s="42">
        <v>16.390899999999998</v>
      </c>
      <c r="F601" s="64" t="str">
        <f>IF(AND(RTO__37[[#This Row],[Month]]&gt;5,RTO__37[[#This Row],[Month]]&lt;10,RTO__37[[#This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34">
        <v>45553</v>
      </c>
      <c r="B602" s="64">
        <v>9</v>
      </c>
      <c r="C602" s="64">
        <v>3</v>
      </c>
      <c r="D602" s="64">
        <v>1</v>
      </c>
      <c r="E602" s="42">
        <v>16.992999999999999</v>
      </c>
      <c r="F602" s="64" t="str">
        <f>IF(AND(RTO__37[[#This Row],[Month]]&gt;5,RTO__37[[#This Row],[Month]]&lt;10,RTO__37[[#This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34">
        <v>45553</v>
      </c>
      <c r="B603" s="64">
        <v>9</v>
      </c>
      <c r="C603" s="64">
        <v>3</v>
      </c>
      <c r="D603" s="64">
        <v>2</v>
      </c>
      <c r="E603" s="42">
        <v>15.984500000000001</v>
      </c>
      <c r="F603" s="64" t="str">
        <f>IF(AND(RTO__37[[#This Row],[Month]]&gt;5,RTO__37[[#This Row],[Month]]&lt;10,RTO__37[[#This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34">
        <v>45553</v>
      </c>
      <c r="B604" s="64">
        <v>9</v>
      </c>
      <c r="C604" s="64">
        <v>3</v>
      </c>
      <c r="D604" s="64">
        <v>3</v>
      </c>
      <c r="E604" s="42">
        <v>16.934799999999999</v>
      </c>
      <c r="F604" s="64" t="str">
        <f>IF(AND(RTO__37[[#This Row],[Month]]&gt;5,RTO__37[[#This Row],[Month]]&lt;10,RTO__37[[#This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34">
        <v>45553</v>
      </c>
      <c r="B605" s="64">
        <v>9</v>
      </c>
      <c r="C605" s="64">
        <v>3</v>
      </c>
      <c r="D605" s="64">
        <v>4</v>
      </c>
      <c r="E605" s="42">
        <v>16.3371</v>
      </c>
      <c r="F605" s="64" t="str">
        <f>IF(AND(RTO__37[[#This Row],[Month]]&gt;5,RTO__37[[#This Row],[Month]]&lt;10,RTO__37[[#This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34">
        <v>45553</v>
      </c>
      <c r="B606" s="64">
        <v>9</v>
      </c>
      <c r="C606" s="64">
        <v>3</v>
      </c>
      <c r="D606" s="64">
        <v>5</v>
      </c>
      <c r="E606" s="42">
        <v>17.353000000000002</v>
      </c>
      <c r="F606" s="64" t="str">
        <f>IF(AND(RTO__37[[#This Row],[Month]]&gt;5,RTO__37[[#This Row],[Month]]&lt;10,RTO__37[[#This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34">
        <v>45553</v>
      </c>
      <c r="B607" s="64">
        <v>9</v>
      </c>
      <c r="C607" s="64">
        <v>3</v>
      </c>
      <c r="D607" s="64">
        <v>6</v>
      </c>
      <c r="E607" s="42">
        <v>26.729399999999998</v>
      </c>
      <c r="F607" s="64" t="str">
        <f>IF(AND(RTO__37[[#This Row],[Month]]&gt;5,RTO__37[[#This Row],[Month]]&lt;10,RTO__37[[#This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34">
        <v>45553</v>
      </c>
      <c r="B608" s="64">
        <v>9</v>
      </c>
      <c r="C608" s="64">
        <v>3</v>
      </c>
      <c r="D608" s="64">
        <v>7</v>
      </c>
      <c r="E608" s="42">
        <v>20.139299999999999</v>
      </c>
      <c r="F608" s="64" t="str">
        <f>IF(AND(RTO__37[[#This Row],[Month]]&gt;5,RTO__37[[#This Row],[Month]]&lt;10,RTO__37[[#This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34">
        <v>45553</v>
      </c>
      <c r="B609" s="64">
        <v>9</v>
      </c>
      <c r="C609" s="64">
        <v>3</v>
      </c>
      <c r="D609" s="64">
        <v>8</v>
      </c>
      <c r="E609" s="42">
        <v>11.4842</v>
      </c>
      <c r="F609" s="64" t="str">
        <f>IF(AND(RTO__37[[#This Row],[Month]]&gt;5,RTO__37[[#This Row],[Month]]&lt;10,RTO__37[[#This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34">
        <v>45553</v>
      </c>
      <c r="B610" s="64">
        <v>9</v>
      </c>
      <c r="C610" s="64">
        <v>3</v>
      </c>
      <c r="D610" s="64">
        <v>9</v>
      </c>
      <c r="E610" s="42">
        <v>5.8783000000000003</v>
      </c>
      <c r="F610" s="64" t="str">
        <f>IF(AND(RTO__37[[#This Row],[Month]]&gt;5,RTO__37[[#This Row],[Month]]&lt;10,RTO__37[[#This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34">
        <v>45553</v>
      </c>
      <c r="B611" s="64">
        <v>9</v>
      </c>
      <c r="C611" s="64">
        <v>3</v>
      </c>
      <c r="D611" s="64">
        <v>10</v>
      </c>
      <c r="E611" s="42">
        <v>-3.7406000000000001</v>
      </c>
      <c r="F611" s="64" t="str">
        <f>IF(AND(RTO__37[[#This Row],[Month]]&gt;5,RTO__37[[#This Row],[Month]]&lt;10,RTO__37[[#This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34">
        <v>45553</v>
      </c>
      <c r="B612" s="64">
        <v>9</v>
      </c>
      <c r="C612" s="64">
        <v>3</v>
      </c>
      <c r="D612" s="64">
        <v>11</v>
      </c>
      <c r="E612" s="42">
        <v>-1.2558</v>
      </c>
      <c r="F612" s="64" t="str">
        <f>IF(AND(RTO__37[[#This Row],[Month]]&gt;5,RTO__37[[#This Row],[Month]]&lt;10,RTO__37[[#This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34">
        <v>45553</v>
      </c>
      <c r="B613" s="64">
        <v>9</v>
      </c>
      <c r="C613" s="64">
        <v>3</v>
      </c>
      <c r="D613" s="64">
        <v>12</v>
      </c>
      <c r="E613" s="42">
        <v>-0.33729999999999999</v>
      </c>
      <c r="F613" s="64" t="str">
        <f>IF(AND(RTO__37[[#This Row],[Month]]&gt;5,RTO__37[[#This Row],[Month]]&lt;10,RTO__37[[#This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34">
        <v>45553</v>
      </c>
      <c r="B614" s="64">
        <v>9</v>
      </c>
      <c r="C614" s="64">
        <v>3</v>
      </c>
      <c r="D614" s="64">
        <v>13</v>
      </c>
      <c r="E614" s="42">
        <v>-1.4234</v>
      </c>
      <c r="F614" s="64" t="str">
        <f>IF(AND(RTO__37[[#This Row],[Month]]&gt;5,RTO__37[[#This Row],[Month]]&lt;10,RTO__37[[#This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34">
        <v>45553</v>
      </c>
      <c r="B615" s="64">
        <v>9</v>
      </c>
      <c r="C615" s="64">
        <v>3</v>
      </c>
      <c r="D615" s="64">
        <v>14</v>
      </c>
      <c r="E615" s="42">
        <v>6.7958999999999996</v>
      </c>
      <c r="F615" s="64" t="str">
        <f>IF(AND(RTO__37[[#This Row],[Month]]&gt;5,RTO__37[[#This Row],[Month]]&lt;10,RTO__37[[#This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34">
        <v>45553</v>
      </c>
      <c r="B616" s="64">
        <v>9</v>
      </c>
      <c r="C616" s="64">
        <v>3</v>
      </c>
      <c r="D616" s="64">
        <v>15</v>
      </c>
      <c r="E616" s="42">
        <v>6.7805999999999997</v>
      </c>
      <c r="F616" s="64" t="str">
        <f>IF(AND(RTO__37[[#This Row],[Month]]&gt;5,RTO__37[[#This Row],[Month]]&lt;10,RTO__37[[#This Row],[Day of Week]]&lt;=5,RTO__37[[#This Row],[Hour]]&gt;=15,RTO__37[[#This Row],[Hour]]&lt;=18),"ON","OFF")</f>
        <v>ON</v>
      </c>
      <c r="G616"/>
      <c r="H616"/>
      <c r="I616"/>
    </row>
    <row r="617" spans="1:9" x14ac:dyDescent="0.25">
      <c r="A617" s="34">
        <v>45553</v>
      </c>
      <c r="B617" s="64">
        <v>9</v>
      </c>
      <c r="C617" s="64">
        <v>3</v>
      </c>
      <c r="D617" s="64">
        <v>16</v>
      </c>
      <c r="E617" s="42">
        <v>18.0444</v>
      </c>
      <c r="F617" s="64" t="str">
        <f>IF(AND(RTO__37[[#This Row],[Month]]&gt;5,RTO__37[[#This Row],[Month]]&lt;10,RTO__37[[#This Row],[Day of Week]]&lt;=5,RTO__37[[#This Row],[Hour]]&gt;=15,RTO__37[[#This Row],[Hour]]&lt;=18),"ON","OFF")</f>
        <v>ON</v>
      </c>
      <c r="G617"/>
      <c r="H617"/>
      <c r="I617"/>
    </row>
    <row r="618" spans="1:9" x14ac:dyDescent="0.25">
      <c r="A618" s="34">
        <v>45553</v>
      </c>
      <c r="B618" s="64">
        <v>9</v>
      </c>
      <c r="C618" s="64">
        <v>3</v>
      </c>
      <c r="D618" s="64">
        <v>17</v>
      </c>
      <c r="E618" s="42">
        <v>22.860800000000001</v>
      </c>
      <c r="F618" s="64" t="str">
        <f>IF(AND(RTO__37[[#This Row],[Month]]&gt;5,RTO__37[[#This Row],[Month]]&lt;10,RTO__37[[#This Row],[Day of Week]]&lt;=5,RTO__37[[#This Row],[Hour]]&gt;=15,RTO__37[[#This Row],[Hour]]&lt;=18),"ON","OFF")</f>
        <v>ON</v>
      </c>
      <c r="G618"/>
      <c r="H618"/>
      <c r="I618"/>
    </row>
    <row r="619" spans="1:9" x14ac:dyDescent="0.25">
      <c r="A619" s="34">
        <v>45553</v>
      </c>
      <c r="B619" s="64">
        <v>9</v>
      </c>
      <c r="C619" s="64">
        <v>3</v>
      </c>
      <c r="D619" s="64">
        <v>18</v>
      </c>
      <c r="E619" s="42">
        <v>38.0289</v>
      </c>
      <c r="F619" s="64" t="str">
        <f>IF(AND(RTO__37[[#This Row],[Month]]&gt;5,RTO__37[[#This Row],[Month]]&lt;10,RTO__37[[#This Row],[Day of Week]]&lt;=5,RTO__37[[#This Row],[Hour]]&gt;=15,RTO__37[[#This Row],[Hour]]&lt;=18),"ON","OFF")</f>
        <v>ON</v>
      </c>
      <c r="G619"/>
      <c r="H619"/>
      <c r="I619"/>
    </row>
    <row r="620" spans="1:9" x14ac:dyDescent="0.25">
      <c r="A620" s="34">
        <v>45553</v>
      </c>
      <c r="B620" s="64">
        <v>9</v>
      </c>
      <c r="C620" s="64">
        <v>3</v>
      </c>
      <c r="D620" s="64">
        <v>19</v>
      </c>
      <c r="E620" s="42">
        <v>36.675899999999999</v>
      </c>
      <c r="F620" s="64" t="str">
        <f>IF(AND(RTO__37[[#This Row],[Month]]&gt;5,RTO__37[[#This Row],[Month]]&lt;10,RTO__37[[#This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34">
        <v>45553</v>
      </c>
      <c r="B621" s="64">
        <v>9</v>
      </c>
      <c r="C621" s="64">
        <v>3</v>
      </c>
      <c r="D621" s="64">
        <v>20</v>
      </c>
      <c r="E621" s="42">
        <v>31.837700000000002</v>
      </c>
      <c r="F621" s="64" t="str">
        <f>IF(AND(RTO__37[[#This Row],[Month]]&gt;5,RTO__37[[#This Row],[Month]]&lt;10,RTO__37[[#This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34">
        <v>45553</v>
      </c>
      <c r="B622" s="64">
        <v>9</v>
      </c>
      <c r="C622" s="64">
        <v>3</v>
      </c>
      <c r="D622" s="64">
        <v>21</v>
      </c>
      <c r="E622" s="42">
        <v>26.521000000000001</v>
      </c>
      <c r="F622" s="64" t="str">
        <f>IF(AND(RTO__37[[#This Row],[Month]]&gt;5,RTO__37[[#This Row],[Month]]&lt;10,RTO__37[[#This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34">
        <v>45553</v>
      </c>
      <c r="B623" s="64">
        <v>9</v>
      </c>
      <c r="C623" s="64">
        <v>3</v>
      </c>
      <c r="D623" s="64">
        <v>22</v>
      </c>
      <c r="E623" s="42">
        <v>25.483699999999999</v>
      </c>
      <c r="F623" s="64" t="str">
        <f>IF(AND(RTO__37[[#This Row],[Month]]&gt;5,RTO__37[[#This Row],[Month]]&lt;10,RTO__37[[#This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34">
        <v>45553</v>
      </c>
      <c r="B624" s="64">
        <v>9</v>
      </c>
      <c r="C624" s="64">
        <v>3</v>
      </c>
      <c r="D624" s="64">
        <v>23</v>
      </c>
      <c r="E624" s="42">
        <v>27.450099999999999</v>
      </c>
      <c r="F624" s="64" t="str">
        <f>IF(AND(RTO__37[[#This Row],[Month]]&gt;5,RTO__37[[#This Row],[Month]]&lt;10,RTO__37[[#This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34">
        <v>45553</v>
      </c>
      <c r="B625" s="64">
        <v>9</v>
      </c>
      <c r="C625" s="64">
        <v>3</v>
      </c>
      <c r="D625" s="64">
        <v>24</v>
      </c>
      <c r="E625" s="42">
        <v>12.528600000000001</v>
      </c>
      <c r="F625" s="64" t="str">
        <f>IF(AND(RTO__37[[#This Row],[Month]]&gt;5,RTO__37[[#This Row],[Month]]&lt;10,RTO__37[[#This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34">
        <v>45554</v>
      </c>
      <c r="B626" s="64">
        <v>9</v>
      </c>
      <c r="C626" s="64">
        <v>4</v>
      </c>
      <c r="D626" s="64">
        <v>1</v>
      </c>
      <c r="E626" s="42">
        <v>25.378399999999999</v>
      </c>
      <c r="F626" s="64" t="str">
        <f>IF(AND(RTO__37[[#This Row],[Month]]&gt;5,RTO__37[[#This Row],[Month]]&lt;10,RTO__37[[#This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34">
        <v>45554</v>
      </c>
      <c r="B627" s="64">
        <v>9</v>
      </c>
      <c r="C627" s="64">
        <v>4</v>
      </c>
      <c r="D627" s="64">
        <v>2</v>
      </c>
      <c r="E627" s="42">
        <v>18.538799999999998</v>
      </c>
      <c r="F627" s="64" t="str">
        <f>IF(AND(RTO__37[[#This Row],[Month]]&gt;5,RTO__37[[#This Row],[Month]]&lt;10,RTO__37[[#This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34">
        <v>45554</v>
      </c>
      <c r="B628" s="64">
        <v>9</v>
      </c>
      <c r="C628" s="64">
        <v>4</v>
      </c>
      <c r="D628" s="64">
        <v>3</v>
      </c>
      <c r="E628" s="42">
        <v>26.1172</v>
      </c>
      <c r="F628" s="64" t="str">
        <f>IF(AND(RTO__37[[#This Row],[Month]]&gt;5,RTO__37[[#This Row],[Month]]&lt;10,RTO__37[[#This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34">
        <v>45554</v>
      </c>
      <c r="B629" s="64">
        <v>9</v>
      </c>
      <c r="C629" s="64">
        <v>4</v>
      </c>
      <c r="D629" s="64">
        <v>4</v>
      </c>
      <c r="E629" s="42">
        <v>14.268800000000001</v>
      </c>
      <c r="F629" s="64" t="str">
        <f>IF(AND(RTO__37[[#This Row],[Month]]&gt;5,RTO__37[[#This Row],[Month]]&lt;10,RTO__37[[#This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34">
        <v>45554</v>
      </c>
      <c r="B630" s="64">
        <v>9</v>
      </c>
      <c r="C630" s="64">
        <v>4</v>
      </c>
      <c r="D630" s="64">
        <v>5</v>
      </c>
      <c r="E630" s="42">
        <v>13.9284</v>
      </c>
      <c r="F630" s="64" t="str">
        <f>IF(AND(RTO__37[[#This Row],[Month]]&gt;5,RTO__37[[#This Row],[Month]]&lt;10,RTO__37[[#This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34">
        <v>45554</v>
      </c>
      <c r="B631" s="64">
        <v>9</v>
      </c>
      <c r="C631" s="64">
        <v>4</v>
      </c>
      <c r="D631" s="64">
        <v>6</v>
      </c>
      <c r="E631" s="42">
        <v>35.6691</v>
      </c>
      <c r="F631" s="64" t="str">
        <f>IF(AND(RTO__37[[#This Row],[Month]]&gt;5,RTO__37[[#This Row],[Month]]&lt;10,RTO__37[[#This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34">
        <v>45554</v>
      </c>
      <c r="B632" s="64">
        <v>9</v>
      </c>
      <c r="C632" s="64">
        <v>4</v>
      </c>
      <c r="D632" s="64">
        <v>7</v>
      </c>
      <c r="E632" s="42">
        <v>20.1493</v>
      </c>
      <c r="F632" s="64" t="str">
        <f>IF(AND(RTO__37[[#This Row],[Month]]&gt;5,RTO__37[[#This Row],[Month]]&lt;10,RTO__37[[#This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34">
        <v>45554</v>
      </c>
      <c r="B633" s="64">
        <v>9</v>
      </c>
      <c r="C633" s="64">
        <v>4</v>
      </c>
      <c r="D633" s="64">
        <v>8</v>
      </c>
      <c r="E633" s="42">
        <v>17.7272</v>
      </c>
      <c r="F633" s="64" t="str">
        <f>IF(AND(RTO__37[[#This Row],[Month]]&gt;5,RTO__37[[#This Row],[Month]]&lt;10,RTO__37[[#This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34">
        <v>45554</v>
      </c>
      <c r="B634" s="64">
        <v>9</v>
      </c>
      <c r="C634" s="64">
        <v>4</v>
      </c>
      <c r="D634" s="64">
        <v>9</v>
      </c>
      <c r="E634" s="42">
        <v>13.4262</v>
      </c>
      <c r="F634" s="64" t="str">
        <f>IF(AND(RTO__37[[#This Row],[Month]]&gt;5,RTO__37[[#This Row],[Month]]&lt;10,RTO__37[[#This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34">
        <v>45554</v>
      </c>
      <c r="B635" s="64">
        <v>9</v>
      </c>
      <c r="C635" s="64">
        <v>4</v>
      </c>
      <c r="D635" s="64">
        <v>10</v>
      </c>
      <c r="E635" s="42">
        <v>13.297499999999999</v>
      </c>
      <c r="F635" s="64" t="str">
        <f>IF(AND(RTO__37[[#This Row],[Month]]&gt;5,RTO__37[[#This Row],[Month]]&lt;10,RTO__37[[#This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34">
        <v>45554</v>
      </c>
      <c r="B636" s="64">
        <v>9</v>
      </c>
      <c r="C636" s="64">
        <v>4</v>
      </c>
      <c r="D636" s="64">
        <v>11</v>
      </c>
      <c r="E636" s="42">
        <v>12.691800000000001</v>
      </c>
      <c r="F636" s="64" t="str">
        <f>IF(AND(RTO__37[[#This Row],[Month]]&gt;5,RTO__37[[#This Row],[Month]]&lt;10,RTO__37[[#This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34">
        <v>45554</v>
      </c>
      <c r="B637" s="64">
        <v>9</v>
      </c>
      <c r="C637" s="64">
        <v>4</v>
      </c>
      <c r="D637" s="64">
        <v>12</v>
      </c>
      <c r="E637" s="42">
        <v>14.408200000000001</v>
      </c>
      <c r="F637" s="64" t="str">
        <f>IF(AND(RTO__37[[#This Row],[Month]]&gt;5,RTO__37[[#This Row],[Month]]&lt;10,RTO__37[[#This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34">
        <v>45554</v>
      </c>
      <c r="B638" s="64">
        <v>9</v>
      </c>
      <c r="C638" s="64">
        <v>4</v>
      </c>
      <c r="D638" s="64">
        <v>13</v>
      </c>
      <c r="E638" s="42">
        <v>15.6614</v>
      </c>
      <c r="F638" s="64" t="str">
        <f>IF(AND(RTO__37[[#This Row],[Month]]&gt;5,RTO__37[[#This Row],[Month]]&lt;10,RTO__37[[#This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34">
        <v>45554</v>
      </c>
      <c r="B639" s="64">
        <v>9</v>
      </c>
      <c r="C639" s="64">
        <v>4</v>
      </c>
      <c r="D639" s="64">
        <v>14</v>
      </c>
      <c r="E639" s="42">
        <v>13.3863</v>
      </c>
      <c r="F639" s="64" t="str">
        <f>IF(AND(RTO__37[[#This Row],[Month]]&gt;5,RTO__37[[#This Row],[Month]]&lt;10,RTO__37[[#This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34">
        <v>45554</v>
      </c>
      <c r="B640" s="64">
        <v>9</v>
      </c>
      <c r="C640" s="64">
        <v>4</v>
      </c>
      <c r="D640" s="64">
        <v>15</v>
      </c>
      <c r="E640" s="42">
        <v>13.475</v>
      </c>
      <c r="F640" s="64" t="str">
        <f>IF(AND(RTO__37[[#This Row],[Month]]&gt;5,RTO__37[[#This Row],[Month]]&lt;10,RTO__37[[#This Row],[Day of Week]]&lt;=5,RTO__37[[#This Row],[Hour]]&gt;=15,RTO__37[[#This Row],[Hour]]&lt;=18),"ON","OFF")</f>
        <v>ON</v>
      </c>
      <c r="G640"/>
      <c r="H640"/>
      <c r="I640"/>
    </row>
    <row r="641" spans="1:9" x14ac:dyDescent="0.25">
      <c r="A641" s="34">
        <v>45554</v>
      </c>
      <c r="B641" s="64">
        <v>9</v>
      </c>
      <c r="C641" s="64">
        <v>4</v>
      </c>
      <c r="D641" s="64">
        <v>16</v>
      </c>
      <c r="E641" s="42">
        <v>14.216900000000001</v>
      </c>
      <c r="F641" s="64" t="str">
        <f>IF(AND(RTO__37[[#This Row],[Month]]&gt;5,RTO__37[[#This Row],[Month]]&lt;10,RTO__37[[#This Row],[Day of Week]]&lt;=5,RTO__37[[#This Row],[Hour]]&gt;=15,RTO__37[[#This Row],[Hour]]&lt;=18),"ON","OFF")</f>
        <v>ON</v>
      </c>
      <c r="G641"/>
      <c r="H641"/>
      <c r="I641"/>
    </row>
    <row r="642" spans="1:9" x14ac:dyDescent="0.25">
      <c r="A642" s="34">
        <v>45554</v>
      </c>
      <c r="B642" s="64">
        <v>9</v>
      </c>
      <c r="C642" s="64">
        <v>4</v>
      </c>
      <c r="D642" s="64">
        <v>17</v>
      </c>
      <c r="E642" s="42">
        <v>19.085699999999999</v>
      </c>
      <c r="F642" s="64" t="str">
        <f>IF(AND(RTO__37[[#This Row],[Month]]&gt;5,RTO__37[[#This Row],[Month]]&lt;10,RTO__37[[#This Row],[Day of Week]]&lt;=5,RTO__37[[#This Row],[Hour]]&gt;=15,RTO__37[[#This Row],[Hour]]&lt;=18),"ON","OFF")</f>
        <v>ON</v>
      </c>
      <c r="G642"/>
      <c r="H642"/>
      <c r="I642"/>
    </row>
    <row r="643" spans="1:9" x14ac:dyDescent="0.25">
      <c r="A643" s="34">
        <v>45554</v>
      </c>
      <c r="B643" s="64">
        <v>9</v>
      </c>
      <c r="C643" s="64">
        <v>4</v>
      </c>
      <c r="D643" s="64">
        <v>18</v>
      </c>
      <c r="E643" s="42">
        <v>39.266100000000002</v>
      </c>
      <c r="F643" s="64" t="str">
        <f>IF(AND(RTO__37[[#This Row],[Month]]&gt;5,RTO__37[[#This Row],[Month]]&lt;10,RTO__37[[#This Row],[Day of Week]]&lt;=5,RTO__37[[#This Row],[Hour]]&gt;=15,RTO__37[[#This Row],[Hour]]&lt;=18),"ON","OFF")</f>
        <v>ON</v>
      </c>
      <c r="G643"/>
      <c r="H643"/>
      <c r="I643"/>
    </row>
    <row r="644" spans="1:9" x14ac:dyDescent="0.25">
      <c r="A644" s="34">
        <v>45554</v>
      </c>
      <c r="B644" s="64">
        <v>9</v>
      </c>
      <c r="C644" s="64">
        <v>4</v>
      </c>
      <c r="D644" s="64">
        <v>19</v>
      </c>
      <c r="E644" s="42">
        <v>37.556100000000001</v>
      </c>
      <c r="F644" s="64" t="str">
        <f>IF(AND(RTO__37[[#This Row],[Month]]&gt;5,RTO__37[[#This Row],[Month]]&lt;10,RTO__37[[#This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34">
        <v>45554</v>
      </c>
      <c r="B645" s="64">
        <v>9</v>
      </c>
      <c r="C645" s="64">
        <v>4</v>
      </c>
      <c r="D645" s="64">
        <v>20</v>
      </c>
      <c r="E645" s="42">
        <v>32.8429</v>
      </c>
      <c r="F645" s="64" t="str">
        <f>IF(AND(RTO__37[[#This Row],[Month]]&gt;5,RTO__37[[#This Row],[Month]]&lt;10,RTO__37[[#This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34">
        <v>45554</v>
      </c>
      <c r="B646" s="64">
        <v>9</v>
      </c>
      <c r="C646" s="64">
        <v>4</v>
      </c>
      <c r="D646" s="64">
        <v>21</v>
      </c>
      <c r="E646" s="42">
        <v>13.7843</v>
      </c>
      <c r="F646" s="64" t="str">
        <f>IF(AND(RTO__37[[#This Row],[Month]]&gt;5,RTO__37[[#This Row],[Month]]&lt;10,RTO__37[[#This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34">
        <v>45554</v>
      </c>
      <c r="B647" s="64">
        <v>9</v>
      </c>
      <c r="C647" s="64">
        <v>4</v>
      </c>
      <c r="D647" s="64">
        <v>22</v>
      </c>
      <c r="E647" s="42">
        <v>7.6327999999999996</v>
      </c>
      <c r="F647" s="64" t="str">
        <f>IF(AND(RTO__37[[#This Row],[Month]]&gt;5,RTO__37[[#This Row],[Month]]&lt;10,RTO__37[[#This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34">
        <v>45554</v>
      </c>
      <c r="B648" s="64">
        <v>9</v>
      </c>
      <c r="C648" s="64">
        <v>4</v>
      </c>
      <c r="D648" s="64">
        <v>23</v>
      </c>
      <c r="E648" s="42">
        <v>22.496300000000002</v>
      </c>
      <c r="F648" s="64" t="str">
        <f>IF(AND(RTO__37[[#This Row],[Month]]&gt;5,RTO__37[[#This Row],[Month]]&lt;10,RTO__37[[#This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34">
        <v>45554</v>
      </c>
      <c r="B649" s="64">
        <v>9</v>
      </c>
      <c r="C649" s="64">
        <v>4</v>
      </c>
      <c r="D649" s="64">
        <v>24</v>
      </c>
      <c r="E649" s="42">
        <v>15.5175</v>
      </c>
      <c r="F649" s="64" t="str">
        <f>IF(AND(RTO__37[[#This Row],[Month]]&gt;5,RTO__37[[#This Row],[Month]]&lt;10,RTO__37[[#This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34">
        <v>45555</v>
      </c>
      <c r="B650" s="64">
        <v>9</v>
      </c>
      <c r="C650" s="64">
        <v>5</v>
      </c>
      <c r="D650" s="64">
        <v>1</v>
      </c>
      <c r="E650" s="42">
        <v>22.430199999999999</v>
      </c>
      <c r="F650" s="64" t="str">
        <f>IF(AND(RTO__37[[#This Row],[Month]]&gt;5,RTO__37[[#This Row],[Month]]&lt;10,RTO__37[[#This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34">
        <v>45555</v>
      </c>
      <c r="B651" s="64">
        <v>9</v>
      </c>
      <c r="C651" s="64">
        <v>5</v>
      </c>
      <c r="D651" s="64">
        <v>2</v>
      </c>
      <c r="E651" s="42">
        <v>13.696999999999999</v>
      </c>
      <c r="F651" s="64" t="str">
        <f>IF(AND(RTO__37[[#This Row],[Month]]&gt;5,RTO__37[[#This Row],[Month]]&lt;10,RTO__37[[#This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34">
        <v>45555</v>
      </c>
      <c r="B652" s="64">
        <v>9</v>
      </c>
      <c r="C652" s="64">
        <v>5</v>
      </c>
      <c r="D652" s="64">
        <v>3</v>
      </c>
      <c r="E652" s="42">
        <v>24.215900000000001</v>
      </c>
      <c r="F652" s="64" t="str">
        <f>IF(AND(RTO__37[[#This Row],[Month]]&gt;5,RTO__37[[#This Row],[Month]]&lt;10,RTO__37[[#This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34">
        <v>45555</v>
      </c>
      <c r="B653" s="64">
        <v>9</v>
      </c>
      <c r="C653" s="64">
        <v>5</v>
      </c>
      <c r="D653" s="64">
        <v>4</v>
      </c>
      <c r="E653" s="42">
        <v>26.716200000000001</v>
      </c>
      <c r="F653" s="64" t="str">
        <f>IF(AND(RTO__37[[#This Row],[Month]]&gt;5,RTO__37[[#This Row],[Month]]&lt;10,RTO__37[[#This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34">
        <v>45555</v>
      </c>
      <c r="B654" s="64">
        <v>9</v>
      </c>
      <c r="C654" s="64">
        <v>5</v>
      </c>
      <c r="D654" s="64">
        <v>5</v>
      </c>
      <c r="E654" s="42">
        <v>24.106200000000001</v>
      </c>
      <c r="F654" s="64" t="str">
        <f>IF(AND(RTO__37[[#This Row],[Month]]&gt;5,RTO__37[[#This Row],[Month]]&lt;10,RTO__37[[#This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34">
        <v>45555</v>
      </c>
      <c r="B655" s="64">
        <v>9</v>
      </c>
      <c r="C655" s="64">
        <v>5</v>
      </c>
      <c r="D655" s="64">
        <v>6</v>
      </c>
      <c r="E655" s="42">
        <v>3.4864000000000002</v>
      </c>
      <c r="F655" s="64" t="str">
        <f>IF(AND(RTO__37[[#This Row],[Month]]&gt;5,RTO__37[[#This Row],[Month]]&lt;10,RTO__37[[#This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34">
        <v>45555</v>
      </c>
      <c r="B656" s="64">
        <v>9</v>
      </c>
      <c r="C656" s="64">
        <v>5</v>
      </c>
      <c r="D656" s="64">
        <v>7</v>
      </c>
      <c r="E656" s="42">
        <v>-8.0420999999999996</v>
      </c>
      <c r="F656" s="64" t="str">
        <f>IF(AND(RTO__37[[#This Row],[Month]]&gt;5,RTO__37[[#This Row],[Month]]&lt;10,RTO__37[[#This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34">
        <v>45555</v>
      </c>
      <c r="B657" s="64">
        <v>9</v>
      </c>
      <c r="C657" s="64">
        <v>5</v>
      </c>
      <c r="D657" s="64">
        <v>8</v>
      </c>
      <c r="E657" s="42">
        <v>7.0404</v>
      </c>
      <c r="F657" s="64" t="str">
        <f>IF(AND(RTO__37[[#This Row],[Month]]&gt;5,RTO__37[[#This Row],[Month]]&lt;10,RTO__37[[#This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34">
        <v>45555</v>
      </c>
      <c r="B658" s="64">
        <v>9</v>
      </c>
      <c r="C658" s="64">
        <v>5</v>
      </c>
      <c r="D658" s="64">
        <v>9</v>
      </c>
      <c r="E658" s="42">
        <v>20.401299999999999</v>
      </c>
      <c r="F658" s="64" t="str">
        <f>IF(AND(RTO__37[[#This Row],[Month]]&gt;5,RTO__37[[#This Row],[Month]]&lt;10,RTO__37[[#This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34">
        <v>45555</v>
      </c>
      <c r="B659" s="64">
        <v>9</v>
      </c>
      <c r="C659" s="64">
        <v>5</v>
      </c>
      <c r="D659" s="64">
        <v>10</v>
      </c>
      <c r="E659" s="42">
        <v>17.948599999999999</v>
      </c>
      <c r="F659" s="64" t="str">
        <f>IF(AND(RTO__37[[#This Row],[Month]]&gt;5,RTO__37[[#This Row],[Month]]&lt;10,RTO__37[[#This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34">
        <v>45555</v>
      </c>
      <c r="B660" s="64">
        <v>9</v>
      </c>
      <c r="C660" s="64">
        <v>5</v>
      </c>
      <c r="D660" s="64">
        <v>11</v>
      </c>
      <c r="E660" s="42">
        <v>19.521999999999998</v>
      </c>
      <c r="F660" s="64" t="str">
        <f>IF(AND(RTO__37[[#This Row],[Month]]&gt;5,RTO__37[[#This Row],[Month]]&lt;10,RTO__37[[#This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34">
        <v>45555</v>
      </c>
      <c r="B661" s="64">
        <v>9</v>
      </c>
      <c r="C661" s="64">
        <v>5</v>
      </c>
      <c r="D661" s="64">
        <v>12</v>
      </c>
      <c r="E661" s="42">
        <v>22.6936</v>
      </c>
      <c r="F661" s="64" t="str">
        <f>IF(AND(RTO__37[[#This Row],[Month]]&gt;5,RTO__37[[#This Row],[Month]]&lt;10,RTO__37[[#This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34">
        <v>45555</v>
      </c>
      <c r="B662" s="64">
        <v>9</v>
      </c>
      <c r="C662" s="64">
        <v>5</v>
      </c>
      <c r="D662" s="64">
        <v>13</v>
      </c>
      <c r="E662" s="42">
        <v>26.8932</v>
      </c>
      <c r="F662" s="64" t="str">
        <f>IF(AND(RTO__37[[#This Row],[Month]]&gt;5,RTO__37[[#This Row],[Month]]&lt;10,RTO__37[[#This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34">
        <v>45555</v>
      </c>
      <c r="B663" s="64">
        <v>9</v>
      </c>
      <c r="C663" s="64">
        <v>5</v>
      </c>
      <c r="D663" s="64">
        <v>14</v>
      </c>
      <c r="E663" s="42">
        <v>28.720199999999998</v>
      </c>
      <c r="F663" s="64" t="str">
        <f>IF(AND(RTO__37[[#This Row],[Month]]&gt;5,RTO__37[[#This Row],[Month]]&lt;10,RTO__37[[#This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34">
        <v>45555</v>
      </c>
      <c r="B664" s="64">
        <v>9</v>
      </c>
      <c r="C664" s="64">
        <v>5</v>
      </c>
      <c r="D664" s="64">
        <v>15</v>
      </c>
      <c r="E664" s="42">
        <v>27.198499999999999</v>
      </c>
      <c r="F664" s="64" t="str">
        <f>IF(AND(RTO__37[[#This Row],[Month]]&gt;5,RTO__37[[#This Row],[Month]]&lt;10,RTO__37[[#This Row],[Day of Week]]&lt;=5,RTO__37[[#This Row],[Hour]]&gt;=15,RTO__37[[#This Row],[Hour]]&lt;=18),"ON","OFF")</f>
        <v>ON</v>
      </c>
      <c r="G664"/>
      <c r="H664"/>
      <c r="I664"/>
    </row>
    <row r="665" spans="1:9" x14ac:dyDescent="0.25">
      <c r="A665" s="34">
        <v>45555</v>
      </c>
      <c r="B665" s="64">
        <v>9</v>
      </c>
      <c r="C665" s="64">
        <v>5</v>
      </c>
      <c r="D665" s="64">
        <v>16</v>
      </c>
      <c r="E665" s="42">
        <v>28.443200000000001</v>
      </c>
      <c r="F665" s="64" t="str">
        <f>IF(AND(RTO__37[[#This Row],[Month]]&gt;5,RTO__37[[#This Row],[Month]]&lt;10,RTO__37[[#This Row],[Day of Week]]&lt;=5,RTO__37[[#This Row],[Hour]]&gt;=15,RTO__37[[#This Row],[Hour]]&lt;=18),"ON","OFF")</f>
        <v>ON</v>
      </c>
      <c r="G665"/>
      <c r="H665"/>
      <c r="I665"/>
    </row>
    <row r="666" spans="1:9" x14ac:dyDescent="0.25">
      <c r="A666" s="34">
        <v>45555</v>
      </c>
      <c r="B666" s="64">
        <v>9</v>
      </c>
      <c r="C666" s="64">
        <v>5</v>
      </c>
      <c r="D666" s="64">
        <v>17</v>
      </c>
      <c r="E666" s="42">
        <v>24.360299999999999</v>
      </c>
      <c r="F666" s="64" t="str">
        <f>IF(AND(RTO__37[[#This Row],[Month]]&gt;5,RTO__37[[#This Row],[Month]]&lt;10,RTO__37[[#This Row],[Day of Week]]&lt;=5,RTO__37[[#This Row],[Hour]]&gt;=15,RTO__37[[#This Row],[Hour]]&lt;=18),"ON","OFF")</f>
        <v>ON</v>
      </c>
      <c r="G666"/>
      <c r="H666"/>
      <c r="I666"/>
    </row>
    <row r="667" spans="1:9" x14ac:dyDescent="0.25">
      <c r="A667" s="34">
        <v>45555</v>
      </c>
      <c r="B667" s="64">
        <v>9</v>
      </c>
      <c r="C667" s="64">
        <v>5</v>
      </c>
      <c r="D667" s="64">
        <v>18</v>
      </c>
      <c r="E667" s="42">
        <v>30.952400000000001</v>
      </c>
      <c r="F667" s="64" t="str">
        <f>IF(AND(RTO__37[[#This Row],[Month]]&gt;5,RTO__37[[#This Row],[Month]]&lt;10,RTO__37[[#This Row],[Day of Week]]&lt;=5,RTO__37[[#This Row],[Hour]]&gt;=15,RTO__37[[#This Row],[Hour]]&lt;=18),"ON","OFF")</f>
        <v>ON</v>
      </c>
      <c r="G667"/>
      <c r="H667"/>
      <c r="I667"/>
    </row>
    <row r="668" spans="1:9" x14ac:dyDescent="0.25">
      <c r="A668" s="34">
        <v>45555</v>
      </c>
      <c r="B668" s="64">
        <v>9</v>
      </c>
      <c r="C668" s="64">
        <v>5</v>
      </c>
      <c r="D668" s="64">
        <v>19</v>
      </c>
      <c r="E668" s="42">
        <v>35.942399999999999</v>
      </c>
      <c r="F668" s="64" t="str">
        <f>IF(AND(RTO__37[[#This Row],[Month]]&gt;5,RTO__37[[#This Row],[Month]]&lt;10,RTO__37[[#This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34">
        <v>45555</v>
      </c>
      <c r="B669" s="64">
        <v>9</v>
      </c>
      <c r="C669" s="64">
        <v>5</v>
      </c>
      <c r="D669" s="64">
        <v>20</v>
      </c>
      <c r="E669" s="42">
        <v>31.633600000000001</v>
      </c>
      <c r="F669" s="64" t="str">
        <f>IF(AND(RTO__37[[#This Row],[Month]]&gt;5,RTO__37[[#This Row],[Month]]&lt;10,RTO__37[[#This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34">
        <v>45555</v>
      </c>
      <c r="B670" s="64">
        <v>9</v>
      </c>
      <c r="C670" s="64">
        <v>5</v>
      </c>
      <c r="D670" s="64">
        <v>21</v>
      </c>
      <c r="E670" s="42">
        <v>24.9115</v>
      </c>
      <c r="F670" s="64" t="str">
        <f>IF(AND(RTO__37[[#This Row],[Month]]&gt;5,RTO__37[[#This Row],[Month]]&lt;10,RTO__37[[#This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34">
        <v>45555</v>
      </c>
      <c r="B671" s="64">
        <v>9</v>
      </c>
      <c r="C671" s="64">
        <v>5</v>
      </c>
      <c r="D671" s="64">
        <v>22</v>
      </c>
      <c r="E671" s="42">
        <v>24.3598</v>
      </c>
      <c r="F671" s="64" t="str">
        <f>IF(AND(RTO__37[[#This Row],[Month]]&gt;5,RTO__37[[#This Row],[Month]]&lt;10,RTO__37[[#This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34">
        <v>45555</v>
      </c>
      <c r="B672" s="64">
        <v>9</v>
      </c>
      <c r="C672" s="64">
        <v>5</v>
      </c>
      <c r="D672" s="64">
        <v>23</v>
      </c>
      <c r="E672" s="42">
        <v>28.989100000000001</v>
      </c>
      <c r="F672" s="64" t="str">
        <f>IF(AND(RTO__37[[#This Row],[Month]]&gt;5,RTO__37[[#This Row],[Month]]&lt;10,RTO__37[[#This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34">
        <v>45555</v>
      </c>
      <c r="B673" s="64">
        <v>9</v>
      </c>
      <c r="C673" s="64">
        <v>5</v>
      </c>
      <c r="D673" s="64">
        <v>24</v>
      </c>
      <c r="E673" s="42">
        <v>26.111899999999999</v>
      </c>
      <c r="F673" s="64" t="str">
        <f>IF(AND(RTO__37[[#This Row],[Month]]&gt;5,RTO__37[[#This Row],[Month]]&lt;10,RTO__37[[#This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34">
        <v>45556</v>
      </c>
      <c r="B674" s="64">
        <v>9</v>
      </c>
      <c r="C674" s="64">
        <v>6</v>
      </c>
      <c r="D674" s="64">
        <v>1</v>
      </c>
      <c r="E674" s="42">
        <v>25.713899999999999</v>
      </c>
      <c r="F674" s="64" t="str">
        <f>IF(AND(RTO__37[[#This Row],[Month]]&gt;5,RTO__37[[#This Row],[Month]]&lt;10,RTO__37[[#This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34">
        <v>45556</v>
      </c>
      <c r="B675" s="64">
        <v>9</v>
      </c>
      <c r="C675" s="64">
        <v>6</v>
      </c>
      <c r="D675" s="64">
        <v>2</v>
      </c>
      <c r="E675" s="42">
        <v>25.276900000000001</v>
      </c>
      <c r="F675" s="64" t="str">
        <f>IF(AND(RTO__37[[#This Row],[Month]]&gt;5,RTO__37[[#This Row],[Month]]&lt;10,RTO__37[[#This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34">
        <v>45556</v>
      </c>
      <c r="B676" s="64">
        <v>9</v>
      </c>
      <c r="C676" s="64">
        <v>6</v>
      </c>
      <c r="D676" s="64">
        <v>3</v>
      </c>
      <c r="E676" s="42">
        <v>23.4436</v>
      </c>
      <c r="F676" s="64" t="str">
        <f>IF(AND(RTO__37[[#This Row],[Month]]&gt;5,RTO__37[[#This Row],[Month]]&lt;10,RTO__37[[#This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34">
        <v>45556</v>
      </c>
      <c r="B677" s="64">
        <v>9</v>
      </c>
      <c r="C677" s="64">
        <v>6</v>
      </c>
      <c r="D677" s="64">
        <v>4</v>
      </c>
      <c r="E677" s="42">
        <v>24.843599999999999</v>
      </c>
      <c r="F677" s="64" t="str">
        <f>IF(AND(RTO__37[[#This Row],[Month]]&gt;5,RTO__37[[#This Row],[Month]]&lt;10,RTO__37[[#This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34">
        <v>45556</v>
      </c>
      <c r="B678" s="64">
        <v>9</v>
      </c>
      <c r="C678" s="64">
        <v>6</v>
      </c>
      <c r="D678" s="64">
        <v>5</v>
      </c>
      <c r="E678" s="42">
        <v>22.842099999999999</v>
      </c>
      <c r="F678" s="64" t="str">
        <f>IF(AND(RTO__37[[#This Row],[Month]]&gt;5,RTO__37[[#This Row],[Month]]&lt;10,RTO__37[[#This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34">
        <v>45556</v>
      </c>
      <c r="B679" s="64">
        <v>9</v>
      </c>
      <c r="C679" s="64">
        <v>6</v>
      </c>
      <c r="D679" s="64">
        <v>6</v>
      </c>
      <c r="E679" s="42">
        <v>25.1982</v>
      </c>
      <c r="F679" s="64" t="str">
        <f>IF(AND(RTO__37[[#This Row],[Month]]&gt;5,RTO__37[[#This Row],[Month]]&lt;10,RTO__37[[#This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34">
        <v>45556</v>
      </c>
      <c r="B680" s="64">
        <v>9</v>
      </c>
      <c r="C680" s="64">
        <v>6</v>
      </c>
      <c r="D680" s="64">
        <v>7</v>
      </c>
      <c r="E680" s="42">
        <v>27.077999999999999</v>
      </c>
      <c r="F680" s="64" t="str">
        <f>IF(AND(RTO__37[[#This Row],[Month]]&gt;5,RTO__37[[#This Row],[Month]]&lt;10,RTO__37[[#This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34">
        <v>45556</v>
      </c>
      <c r="B681" s="64">
        <v>9</v>
      </c>
      <c r="C681" s="64">
        <v>6</v>
      </c>
      <c r="D681" s="64">
        <v>8</v>
      </c>
      <c r="E681" s="42">
        <v>12.4611</v>
      </c>
      <c r="F681" s="64" t="str">
        <f>IF(AND(RTO__37[[#This Row],[Month]]&gt;5,RTO__37[[#This Row],[Month]]&lt;10,RTO__37[[#This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34">
        <v>45556</v>
      </c>
      <c r="B682" s="64">
        <v>9</v>
      </c>
      <c r="C682" s="64">
        <v>6</v>
      </c>
      <c r="D682" s="64">
        <v>9</v>
      </c>
      <c r="E682" s="42">
        <v>9.4254999999999995</v>
      </c>
      <c r="F682" s="64" t="str">
        <f>IF(AND(RTO__37[[#This Row],[Month]]&gt;5,RTO__37[[#This Row],[Month]]&lt;10,RTO__37[[#This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34">
        <v>45556</v>
      </c>
      <c r="B683" s="64">
        <v>9</v>
      </c>
      <c r="C683" s="64">
        <v>6</v>
      </c>
      <c r="D683" s="64">
        <v>10</v>
      </c>
      <c r="E683" s="42">
        <v>6.7035999999999998</v>
      </c>
      <c r="F683" s="64" t="str">
        <f>IF(AND(RTO__37[[#This Row],[Month]]&gt;5,RTO__37[[#This Row],[Month]]&lt;10,RTO__37[[#This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34">
        <v>45556</v>
      </c>
      <c r="B684" s="64">
        <v>9</v>
      </c>
      <c r="C684" s="64">
        <v>6</v>
      </c>
      <c r="D684" s="64">
        <v>11</v>
      </c>
      <c r="E684" s="42">
        <v>6.8026999999999997</v>
      </c>
      <c r="F684" s="64" t="str">
        <f>IF(AND(RTO__37[[#This Row],[Month]]&gt;5,RTO__37[[#This Row],[Month]]&lt;10,RTO__37[[#This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34">
        <v>45556</v>
      </c>
      <c r="B685" s="64">
        <v>9</v>
      </c>
      <c r="C685" s="64">
        <v>6</v>
      </c>
      <c r="D685" s="64">
        <v>12</v>
      </c>
      <c r="E685" s="42">
        <v>8.0843000000000007</v>
      </c>
      <c r="F685" s="64" t="str">
        <f>IF(AND(RTO__37[[#This Row],[Month]]&gt;5,RTO__37[[#This Row],[Month]]&lt;10,RTO__37[[#This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34">
        <v>45556</v>
      </c>
      <c r="B686" s="64">
        <v>9</v>
      </c>
      <c r="C686" s="64">
        <v>6</v>
      </c>
      <c r="D686" s="64">
        <v>13</v>
      </c>
      <c r="E686" s="42">
        <v>8.3640000000000008</v>
      </c>
      <c r="F686" s="64" t="str">
        <f>IF(AND(RTO__37[[#This Row],[Month]]&gt;5,RTO__37[[#This Row],[Month]]&lt;10,RTO__37[[#This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34">
        <v>45556</v>
      </c>
      <c r="B687" s="64">
        <v>9</v>
      </c>
      <c r="C687" s="64">
        <v>6</v>
      </c>
      <c r="D687" s="64">
        <v>14</v>
      </c>
      <c r="E687" s="42">
        <v>8.2852999999999994</v>
      </c>
      <c r="F687" s="64" t="str">
        <f>IF(AND(RTO__37[[#This Row],[Month]]&gt;5,RTO__37[[#This Row],[Month]]&lt;10,RTO__37[[#This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34">
        <v>45556</v>
      </c>
      <c r="B688" s="64">
        <v>9</v>
      </c>
      <c r="C688" s="64">
        <v>6</v>
      </c>
      <c r="D688" s="64">
        <v>15</v>
      </c>
      <c r="E688" s="42">
        <v>6.2727000000000004</v>
      </c>
      <c r="F688" s="64" t="str">
        <f>IF(AND(RTO__37[[#This Row],[Month]]&gt;5,RTO__37[[#This Row],[Month]]&lt;10,RTO__37[[#This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34">
        <v>45556</v>
      </c>
      <c r="B689" s="64">
        <v>9</v>
      </c>
      <c r="C689" s="64">
        <v>6</v>
      </c>
      <c r="D689" s="64">
        <v>16</v>
      </c>
      <c r="E689" s="42">
        <v>11.293200000000001</v>
      </c>
      <c r="F689" s="64" t="str">
        <f>IF(AND(RTO__37[[#This Row],[Month]]&gt;5,RTO__37[[#This Row],[Month]]&lt;10,RTO__37[[#This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34">
        <v>45556</v>
      </c>
      <c r="B690" s="64">
        <v>9</v>
      </c>
      <c r="C690" s="64">
        <v>6</v>
      </c>
      <c r="D690" s="64">
        <v>17</v>
      </c>
      <c r="E690" s="42">
        <v>8.3734000000000002</v>
      </c>
      <c r="F690" s="64" t="str">
        <f>IF(AND(RTO__37[[#This Row],[Month]]&gt;5,RTO__37[[#This Row],[Month]]&lt;10,RTO__37[[#This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34">
        <v>45556</v>
      </c>
      <c r="B691" s="64">
        <v>9</v>
      </c>
      <c r="C691" s="64">
        <v>6</v>
      </c>
      <c r="D691" s="64">
        <v>18</v>
      </c>
      <c r="E691" s="42">
        <v>23.787500000000001</v>
      </c>
      <c r="F691" s="64" t="str">
        <f>IF(AND(RTO__37[[#This Row],[Month]]&gt;5,RTO__37[[#This Row],[Month]]&lt;10,RTO__37[[#This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34">
        <v>45556</v>
      </c>
      <c r="B692" s="64">
        <v>9</v>
      </c>
      <c r="C692" s="64">
        <v>6</v>
      </c>
      <c r="D692" s="64">
        <v>19</v>
      </c>
      <c r="E692" s="42">
        <v>34.405000000000001</v>
      </c>
      <c r="F692" s="64" t="str">
        <f>IF(AND(RTO__37[[#This Row],[Month]]&gt;5,RTO__37[[#This Row],[Month]]&lt;10,RTO__37[[#This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34">
        <v>45556</v>
      </c>
      <c r="B693" s="64">
        <v>9</v>
      </c>
      <c r="C693" s="64">
        <v>6</v>
      </c>
      <c r="D693" s="64">
        <v>20</v>
      </c>
      <c r="E693" s="42">
        <v>30.894400000000001</v>
      </c>
      <c r="F693" s="64" t="str">
        <f>IF(AND(RTO__37[[#This Row],[Month]]&gt;5,RTO__37[[#This Row],[Month]]&lt;10,RTO__37[[#This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34">
        <v>45556</v>
      </c>
      <c r="B694" s="64">
        <v>9</v>
      </c>
      <c r="C694" s="64">
        <v>6</v>
      </c>
      <c r="D694" s="64">
        <v>21</v>
      </c>
      <c r="E694" s="42">
        <v>31.634499999999999</v>
      </c>
      <c r="F694" s="64" t="str">
        <f>IF(AND(RTO__37[[#This Row],[Month]]&gt;5,RTO__37[[#This Row],[Month]]&lt;10,RTO__37[[#This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34">
        <v>45556</v>
      </c>
      <c r="B695" s="64">
        <v>9</v>
      </c>
      <c r="C695" s="64">
        <v>6</v>
      </c>
      <c r="D695" s="64">
        <v>22</v>
      </c>
      <c r="E695" s="42">
        <v>24.967199999999998</v>
      </c>
      <c r="F695" s="64" t="str">
        <f>IF(AND(RTO__37[[#This Row],[Month]]&gt;5,RTO__37[[#This Row],[Month]]&lt;10,RTO__37[[#This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34">
        <v>45556</v>
      </c>
      <c r="B696" s="64">
        <v>9</v>
      </c>
      <c r="C696" s="64">
        <v>6</v>
      </c>
      <c r="D696" s="64">
        <v>23</v>
      </c>
      <c r="E696" s="42">
        <v>36.677500000000002</v>
      </c>
      <c r="F696" s="64" t="str">
        <f>IF(AND(RTO__37[[#This Row],[Month]]&gt;5,RTO__37[[#This Row],[Month]]&lt;10,RTO__37[[#This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34">
        <v>45556</v>
      </c>
      <c r="B697" s="64">
        <v>9</v>
      </c>
      <c r="C697" s="64">
        <v>6</v>
      </c>
      <c r="D697" s="64">
        <v>24</v>
      </c>
      <c r="E697" s="42">
        <v>31.526</v>
      </c>
      <c r="F697" s="64" t="str">
        <f>IF(AND(RTO__37[[#This Row],[Month]]&gt;5,RTO__37[[#This Row],[Month]]&lt;10,RTO__37[[#This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34">
        <v>45557</v>
      </c>
      <c r="B698" s="64">
        <v>9</v>
      </c>
      <c r="C698" s="64">
        <v>7</v>
      </c>
      <c r="D698" s="64">
        <v>1</v>
      </c>
      <c r="E698" s="42">
        <v>27.378399999999999</v>
      </c>
      <c r="F698" s="64" t="str">
        <f>IF(AND(RTO__37[[#This Row],[Month]]&gt;5,RTO__37[[#This Row],[Month]]&lt;10,RTO__37[[#This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34">
        <v>45557</v>
      </c>
      <c r="B699" s="64">
        <v>9</v>
      </c>
      <c r="C699" s="64">
        <v>7</v>
      </c>
      <c r="D699" s="64">
        <v>2</v>
      </c>
      <c r="E699" s="42">
        <v>27.462299999999999</v>
      </c>
      <c r="F699" s="64" t="str">
        <f>IF(AND(RTO__37[[#This Row],[Month]]&gt;5,RTO__37[[#This Row],[Month]]&lt;10,RTO__37[[#This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34">
        <v>45557</v>
      </c>
      <c r="B700" s="64">
        <v>9</v>
      </c>
      <c r="C700" s="64">
        <v>7</v>
      </c>
      <c r="D700" s="64">
        <v>3</v>
      </c>
      <c r="E700" s="42">
        <v>25.1587</v>
      </c>
      <c r="F700" s="64" t="str">
        <f>IF(AND(RTO__37[[#This Row],[Month]]&gt;5,RTO__37[[#This Row],[Month]]&lt;10,RTO__37[[#This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34">
        <v>45557</v>
      </c>
      <c r="B701" s="64">
        <v>9</v>
      </c>
      <c r="C701" s="64">
        <v>7</v>
      </c>
      <c r="D701" s="64">
        <v>4</v>
      </c>
      <c r="E701" s="42">
        <v>24.2407</v>
      </c>
      <c r="F701" s="64" t="str">
        <f>IF(AND(RTO__37[[#This Row],[Month]]&gt;5,RTO__37[[#This Row],[Month]]&lt;10,RTO__37[[#This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34">
        <v>45557</v>
      </c>
      <c r="B702" s="64">
        <v>9</v>
      </c>
      <c r="C702" s="64">
        <v>7</v>
      </c>
      <c r="D702" s="64">
        <v>5</v>
      </c>
      <c r="E702" s="42">
        <v>26.1814</v>
      </c>
      <c r="F702" s="64" t="str">
        <f>IF(AND(RTO__37[[#This Row],[Month]]&gt;5,RTO__37[[#This Row],[Month]]&lt;10,RTO__37[[#This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34">
        <v>45557</v>
      </c>
      <c r="B703" s="64">
        <v>9</v>
      </c>
      <c r="C703" s="64">
        <v>7</v>
      </c>
      <c r="D703" s="64">
        <v>6</v>
      </c>
      <c r="E703" s="42">
        <v>26.537500000000001</v>
      </c>
      <c r="F703" s="64" t="str">
        <f>IF(AND(RTO__37[[#This Row],[Month]]&gt;5,RTO__37[[#This Row],[Month]]&lt;10,RTO__37[[#This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34">
        <v>45557</v>
      </c>
      <c r="B704" s="64">
        <v>9</v>
      </c>
      <c r="C704" s="64">
        <v>7</v>
      </c>
      <c r="D704" s="64">
        <v>7</v>
      </c>
      <c r="E704" s="42">
        <v>30.941400000000002</v>
      </c>
      <c r="F704" s="64" t="str">
        <f>IF(AND(RTO__37[[#This Row],[Month]]&gt;5,RTO__37[[#This Row],[Month]]&lt;10,RTO__37[[#This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34">
        <v>45557</v>
      </c>
      <c r="B705" s="64">
        <v>9</v>
      </c>
      <c r="C705" s="64">
        <v>7</v>
      </c>
      <c r="D705" s="64">
        <v>8</v>
      </c>
      <c r="E705" s="42">
        <v>14.388199999999999</v>
      </c>
      <c r="F705" s="64" t="str">
        <f>IF(AND(RTO__37[[#This Row],[Month]]&gt;5,RTO__37[[#This Row],[Month]]&lt;10,RTO__37[[#This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34">
        <v>45557</v>
      </c>
      <c r="B706" s="64">
        <v>9</v>
      </c>
      <c r="C706" s="64">
        <v>7</v>
      </c>
      <c r="D706" s="64">
        <v>9</v>
      </c>
      <c r="E706" s="42">
        <v>-6.8376000000000001</v>
      </c>
      <c r="F706" s="64" t="str">
        <f>IF(AND(RTO__37[[#This Row],[Month]]&gt;5,RTO__37[[#This Row],[Month]]&lt;10,RTO__37[[#This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34">
        <v>45557</v>
      </c>
      <c r="B707" s="64">
        <v>9</v>
      </c>
      <c r="C707" s="64">
        <v>7</v>
      </c>
      <c r="D707" s="64">
        <v>10</v>
      </c>
      <c r="E707" s="42">
        <v>3.2124000000000001</v>
      </c>
      <c r="F707" s="64" t="str">
        <f>IF(AND(RTO__37[[#This Row],[Month]]&gt;5,RTO__37[[#This Row],[Month]]&lt;10,RTO__37[[#This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34">
        <v>45557</v>
      </c>
      <c r="B708" s="64">
        <v>9</v>
      </c>
      <c r="C708" s="64">
        <v>7</v>
      </c>
      <c r="D708" s="64">
        <v>11</v>
      </c>
      <c r="E708" s="42">
        <v>3.9803999999999999</v>
      </c>
      <c r="F708" s="64" t="str">
        <f>IF(AND(RTO__37[[#This Row],[Month]]&gt;5,RTO__37[[#This Row],[Month]]&lt;10,RTO__37[[#This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34">
        <v>45557</v>
      </c>
      <c r="B709" s="64">
        <v>9</v>
      </c>
      <c r="C709" s="64">
        <v>7</v>
      </c>
      <c r="D709" s="64">
        <v>12</v>
      </c>
      <c r="E709" s="42">
        <v>4.3442999999999996</v>
      </c>
      <c r="F709" s="64" t="str">
        <f>IF(AND(RTO__37[[#This Row],[Month]]&gt;5,RTO__37[[#This Row],[Month]]&lt;10,RTO__37[[#This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34">
        <v>45557</v>
      </c>
      <c r="B710" s="64">
        <v>9</v>
      </c>
      <c r="C710" s="64">
        <v>7</v>
      </c>
      <c r="D710" s="64">
        <v>13</v>
      </c>
      <c r="E710" s="42">
        <v>7.9829999999999997</v>
      </c>
      <c r="F710" s="64" t="str">
        <f>IF(AND(RTO__37[[#This Row],[Month]]&gt;5,RTO__37[[#This Row],[Month]]&lt;10,RTO__37[[#This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34">
        <v>45557</v>
      </c>
      <c r="B711" s="64">
        <v>9</v>
      </c>
      <c r="C711" s="64">
        <v>7</v>
      </c>
      <c r="D711" s="64">
        <v>14</v>
      </c>
      <c r="E711" s="42">
        <v>8.4257000000000009</v>
      </c>
      <c r="F711" s="64" t="str">
        <f>IF(AND(RTO__37[[#This Row],[Month]]&gt;5,RTO__37[[#This Row],[Month]]&lt;10,RTO__37[[#This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34">
        <v>45557</v>
      </c>
      <c r="B712" s="64">
        <v>9</v>
      </c>
      <c r="C712" s="64">
        <v>7</v>
      </c>
      <c r="D712" s="64">
        <v>15</v>
      </c>
      <c r="E712" s="42">
        <v>14.9412</v>
      </c>
      <c r="F712" s="64" t="str">
        <f>IF(AND(RTO__37[[#This Row],[Month]]&gt;5,RTO__37[[#This Row],[Month]]&lt;10,RTO__37[[#This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34">
        <v>45557</v>
      </c>
      <c r="B713" s="64">
        <v>9</v>
      </c>
      <c r="C713" s="64">
        <v>7</v>
      </c>
      <c r="D713" s="64">
        <v>16</v>
      </c>
      <c r="E713" s="42">
        <v>17.032</v>
      </c>
      <c r="F713" s="64" t="str">
        <f>IF(AND(RTO__37[[#This Row],[Month]]&gt;5,RTO__37[[#This Row],[Month]]&lt;10,RTO__37[[#This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34">
        <v>45557</v>
      </c>
      <c r="B714" s="64">
        <v>9</v>
      </c>
      <c r="C714" s="64">
        <v>7</v>
      </c>
      <c r="D714" s="64">
        <v>17</v>
      </c>
      <c r="E714" s="42">
        <v>17.9056</v>
      </c>
      <c r="F714" s="64" t="str">
        <f>IF(AND(RTO__37[[#This Row],[Month]]&gt;5,RTO__37[[#This Row],[Month]]&lt;10,RTO__37[[#This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34">
        <v>45557</v>
      </c>
      <c r="B715" s="64">
        <v>9</v>
      </c>
      <c r="C715" s="64">
        <v>7</v>
      </c>
      <c r="D715" s="64">
        <v>18</v>
      </c>
      <c r="E715" s="42">
        <v>35.558700000000002</v>
      </c>
      <c r="F715" s="64" t="str">
        <f>IF(AND(RTO__37[[#This Row],[Month]]&gt;5,RTO__37[[#This Row],[Month]]&lt;10,RTO__37[[#This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34">
        <v>45557</v>
      </c>
      <c r="B716" s="64">
        <v>9</v>
      </c>
      <c r="C716" s="64">
        <v>7</v>
      </c>
      <c r="D716" s="64">
        <v>19</v>
      </c>
      <c r="E716" s="42">
        <v>32.7104</v>
      </c>
      <c r="F716" s="64" t="str">
        <f>IF(AND(RTO__37[[#This Row],[Month]]&gt;5,RTO__37[[#This Row],[Month]]&lt;10,RTO__37[[#This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34">
        <v>45557</v>
      </c>
      <c r="B717" s="64">
        <v>9</v>
      </c>
      <c r="C717" s="64">
        <v>7</v>
      </c>
      <c r="D717" s="64">
        <v>20</v>
      </c>
      <c r="E717" s="42">
        <v>28.391200000000001</v>
      </c>
      <c r="F717" s="64" t="str">
        <f>IF(AND(RTO__37[[#This Row],[Month]]&gt;5,RTO__37[[#This Row],[Month]]&lt;10,RTO__37[[#This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34">
        <v>45557</v>
      </c>
      <c r="B718" s="64">
        <v>9</v>
      </c>
      <c r="C718" s="64">
        <v>7</v>
      </c>
      <c r="D718" s="64">
        <v>21</v>
      </c>
      <c r="E718" s="42">
        <v>28.6191</v>
      </c>
      <c r="F718" s="64" t="str">
        <f>IF(AND(RTO__37[[#This Row],[Month]]&gt;5,RTO__37[[#This Row],[Month]]&lt;10,RTO__37[[#This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34">
        <v>45557</v>
      </c>
      <c r="B719" s="64">
        <v>9</v>
      </c>
      <c r="C719" s="64">
        <v>7</v>
      </c>
      <c r="D719" s="64">
        <v>22</v>
      </c>
      <c r="E719" s="42">
        <v>23.862500000000001</v>
      </c>
      <c r="F719" s="64" t="str">
        <f>IF(AND(RTO__37[[#This Row],[Month]]&gt;5,RTO__37[[#This Row],[Month]]&lt;10,RTO__37[[#This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34">
        <v>45557</v>
      </c>
      <c r="B720" s="64">
        <v>9</v>
      </c>
      <c r="C720" s="64">
        <v>7</v>
      </c>
      <c r="D720" s="64">
        <v>23</v>
      </c>
      <c r="E720" s="42">
        <v>25.534400000000002</v>
      </c>
      <c r="F720" s="64" t="str">
        <f>IF(AND(RTO__37[[#This Row],[Month]]&gt;5,RTO__37[[#This Row],[Month]]&lt;10,RTO__37[[#This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34">
        <v>45557</v>
      </c>
      <c r="B721" s="64">
        <v>9</v>
      </c>
      <c r="C721" s="64">
        <v>7</v>
      </c>
      <c r="D721" s="64">
        <v>24</v>
      </c>
      <c r="E721" s="42">
        <v>19.992899999999999</v>
      </c>
      <c r="F721" s="64" t="str">
        <f>IF(AND(RTO__37[[#This Row],[Month]]&gt;5,RTO__37[[#This Row],[Month]]&lt;10,RTO__37[[#This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45528</v>
      </c>
      <c r="C3" s="70">
        <v>11.0801</v>
      </c>
      <c r="D3" s="70">
        <v>4.3818999999999999</v>
      </c>
      <c r="E3" s="70">
        <v>-0.45519999999999999</v>
      </c>
      <c r="F3" s="70">
        <v>1.9055</v>
      </c>
      <c r="G3" s="70">
        <v>0.54869999999999997</v>
      </c>
      <c r="H3" s="70">
        <v>10.283799999999999</v>
      </c>
      <c r="I3" s="70">
        <v>4.4042000000000003</v>
      </c>
      <c r="J3" s="70">
        <v>4.3244999999999996</v>
      </c>
      <c r="K3" s="70">
        <v>6.1718999999999999</v>
      </c>
      <c r="L3" s="70">
        <v>0.3327</v>
      </c>
      <c r="M3" s="70">
        <v>1.9156</v>
      </c>
      <c r="N3" s="70">
        <v>2.0482</v>
      </c>
      <c r="O3" s="70">
        <v>-0.73950000000000005</v>
      </c>
      <c r="P3" s="70">
        <v>-1.7504</v>
      </c>
      <c r="Q3" s="70">
        <v>-2.0901000000000001</v>
      </c>
      <c r="R3" s="70">
        <v>-2.1680000000000001</v>
      </c>
      <c r="S3" s="70">
        <v>2.0905999999999998</v>
      </c>
      <c r="T3" s="70">
        <v>21.603300000000001</v>
      </c>
      <c r="U3" s="70">
        <v>25.4849</v>
      </c>
      <c r="V3" s="70">
        <v>20.395</v>
      </c>
      <c r="W3" s="70">
        <v>24.193999999999999</v>
      </c>
      <c r="X3" s="70">
        <v>18.976199999999999</v>
      </c>
      <c r="Y3" s="70">
        <v>28.95</v>
      </c>
      <c r="Z3" s="70">
        <v>17.453900000000001</v>
      </c>
    </row>
    <row r="4" spans="1:29" x14ac:dyDescent="0.25">
      <c r="A4" s="69"/>
      <c r="B4" s="61">
        <v>45529</v>
      </c>
      <c r="C4" s="70">
        <v>8.0761000000000003</v>
      </c>
      <c r="D4" s="70">
        <v>10.406499999999999</v>
      </c>
      <c r="E4" s="70">
        <v>10.5406</v>
      </c>
      <c r="F4" s="70">
        <v>10.645300000000001</v>
      </c>
      <c r="G4" s="70">
        <v>10.4838</v>
      </c>
      <c r="H4" s="70">
        <v>10.4884</v>
      </c>
      <c r="I4" s="70">
        <v>8.6072000000000006</v>
      </c>
      <c r="J4" s="70">
        <v>7.4242999999999997</v>
      </c>
      <c r="K4" s="70">
        <v>0.1532</v>
      </c>
      <c r="L4" s="70">
        <v>1.2639</v>
      </c>
      <c r="M4" s="70">
        <v>-0.93910000000000005</v>
      </c>
      <c r="N4" s="70">
        <v>-0.97060000000000002</v>
      </c>
      <c r="O4" s="70">
        <v>-1.6523000000000001</v>
      </c>
      <c r="P4" s="70">
        <v>-1.1928000000000001</v>
      </c>
      <c r="Q4" s="70">
        <v>-3.56E-2</v>
      </c>
      <c r="R4" s="70">
        <v>12.2376</v>
      </c>
      <c r="S4" s="70">
        <v>18.892800000000001</v>
      </c>
      <c r="T4" s="70">
        <v>31.749600000000001</v>
      </c>
      <c r="U4" s="70">
        <v>37.767800000000001</v>
      </c>
      <c r="V4" s="70">
        <v>33.411999999999999</v>
      </c>
      <c r="W4" s="70">
        <v>26.323899999999998</v>
      </c>
      <c r="X4" s="70">
        <v>14.3164</v>
      </c>
      <c r="Y4" s="70">
        <v>21.507899999999999</v>
      </c>
      <c r="Z4" s="70">
        <v>12.999599999999999</v>
      </c>
    </row>
    <row r="5" spans="1:29" x14ac:dyDescent="0.25">
      <c r="A5" s="69"/>
      <c r="B5" s="61">
        <v>45530</v>
      </c>
      <c r="C5" s="70">
        <v>15.962</v>
      </c>
      <c r="D5" s="70">
        <v>15.7746</v>
      </c>
      <c r="E5" s="70">
        <v>15.635899999999999</v>
      </c>
      <c r="F5" s="70">
        <v>11.668200000000001</v>
      </c>
      <c r="G5" s="70">
        <v>12.2814</v>
      </c>
      <c r="H5" s="70">
        <v>17.6952</v>
      </c>
      <c r="I5" s="70">
        <v>5.0582000000000003</v>
      </c>
      <c r="J5" s="70">
        <v>4.7544000000000004</v>
      </c>
      <c r="K5" s="70">
        <v>14.6388</v>
      </c>
      <c r="L5" s="70">
        <v>12.862299999999999</v>
      </c>
      <c r="M5" s="70">
        <v>19.029599999999999</v>
      </c>
      <c r="N5" s="70">
        <v>12.3964</v>
      </c>
      <c r="O5" s="70">
        <v>15.5025</v>
      </c>
      <c r="P5" s="70">
        <v>15.4527</v>
      </c>
      <c r="Q5" s="70">
        <v>14.650700000000001</v>
      </c>
      <c r="R5" s="70">
        <v>24.452400000000001</v>
      </c>
      <c r="S5" s="70">
        <v>25.898900000000001</v>
      </c>
      <c r="T5" s="70">
        <v>33.7044</v>
      </c>
      <c r="U5" s="70">
        <v>46.281500000000001</v>
      </c>
      <c r="V5" s="70">
        <v>32.661799999999999</v>
      </c>
      <c r="W5" s="70">
        <v>23.9114</v>
      </c>
      <c r="X5" s="70">
        <v>22.163699999999999</v>
      </c>
      <c r="Y5" s="70">
        <v>24.3474</v>
      </c>
      <c r="Z5" s="70">
        <v>9.0540000000000003</v>
      </c>
    </row>
    <row r="6" spans="1:29" x14ac:dyDescent="0.25">
      <c r="A6" s="69"/>
      <c r="B6" s="61">
        <v>45531</v>
      </c>
      <c r="C6" s="70">
        <v>22.200600000000001</v>
      </c>
      <c r="D6" s="70">
        <v>17.031099999999999</v>
      </c>
      <c r="E6" s="70">
        <v>12.3942</v>
      </c>
      <c r="F6" s="70">
        <v>10.7098</v>
      </c>
      <c r="G6" s="70">
        <v>10.619400000000001</v>
      </c>
      <c r="H6" s="70">
        <v>18.825700000000001</v>
      </c>
      <c r="I6" s="70">
        <v>3.9632000000000001</v>
      </c>
      <c r="J6" s="70">
        <v>3.9817</v>
      </c>
      <c r="K6" s="70">
        <v>10.908099999999999</v>
      </c>
      <c r="L6" s="70">
        <v>11.5177</v>
      </c>
      <c r="M6" s="70">
        <v>11.0625</v>
      </c>
      <c r="N6" s="70">
        <v>8.8397000000000006</v>
      </c>
      <c r="O6" s="70">
        <v>9.4160000000000004</v>
      </c>
      <c r="P6" s="70">
        <v>11.831200000000001</v>
      </c>
      <c r="Q6" s="70">
        <v>14.740399999999999</v>
      </c>
      <c r="R6" s="70">
        <v>18.472100000000001</v>
      </c>
      <c r="S6" s="70">
        <v>16.9785</v>
      </c>
      <c r="T6" s="70">
        <v>20.853300000000001</v>
      </c>
      <c r="U6" s="70">
        <v>33.450299999999999</v>
      </c>
      <c r="V6" s="70">
        <v>33.182600000000001</v>
      </c>
      <c r="W6" s="70">
        <v>23.38</v>
      </c>
      <c r="X6" s="70">
        <v>20.714600000000001</v>
      </c>
      <c r="Y6" s="70">
        <v>22.5242</v>
      </c>
      <c r="Z6" s="70">
        <v>17.789000000000001</v>
      </c>
    </row>
    <row r="7" spans="1:29" x14ac:dyDescent="0.25">
      <c r="A7" s="69"/>
      <c r="B7" s="61">
        <v>45532</v>
      </c>
      <c r="C7" s="70">
        <v>16.964400000000001</v>
      </c>
      <c r="D7" s="70">
        <v>16.3277</v>
      </c>
      <c r="E7" s="70">
        <v>15.3002</v>
      </c>
      <c r="F7" s="70">
        <v>14.687799999999999</v>
      </c>
      <c r="G7" s="70">
        <v>19.09</v>
      </c>
      <c r="H7" s="70">
        <v>28.223099999999999</v>
      </c>
      <c r="I7" s="70">
        <v>18.325199999999999</v>
      </c>
      <c r="J7" s="70">
        <v>3.5217999999999998</v>
      </c>
      <c r="K7" s="70">
        <v>9.1041000000000007</v>
      </c>
      <c r="L7" s="70">
        <v>12.766299999999999</v>
      </c>
      <c r="M7" s="70">
        <v>13.792899999999999</v>
      </c>
      <c r="N7" s="70">
        <v>5.6883999999999997</v>
      </c>
      <c r="O7" s="70">
        <v>12.7356</v>
      </c>
      <c r="P7" s="70">
        <v>10.954499999999999</v>
      </c>
      <c r="Q7" s="70">
        <v>10.771800000000001</v>
      </c>
      <c r="R7" s="70">
        <v>16.464099999999998</v>
      </c>
      <c r="S7" s="70">
        <v>21.230599999999999</v>
      </c>
      <c r="T7" s="70">
        <v>30.655000000000001</v>
      </c>
      <c r="U7" s="70">
        <v>29.0124</v>
      </c>
      <c r="V7" s="70">
        <v>35.475099999999998</v>
      </c>
      <c r="W7" s="70">
        <v>15.4876</v>
      </c>
      <c r="X7" s="70">
        <v>7.5625999999999998</v>
      </c>
      <c r="Y7" s="70">
        <v>20.4099</v>
      </c>
      <c r="Z7" s="70">
        <v>13.744199999999999</v>
      </c>
    </row>
    <row r="8" spans="1:29" x14ac:dyDescent="0.25">
      <c r="A8" s="69"/>
      <c r="B8" s="61">
        <v>45533</v>
      </c>
      <c r="C8" s="70">
        <v>-132.25219999999999</v>
      </c>
      <c r="D8" s="70">
        <v>22.802399999999999</v>
      </c>
      <c r="E8" s="70">
        <v>23.59</v>
      </c>
      <c r="F8" s="70">
        <v>23.59</v>
      </c>
      <c r="G8" s="70">
        <v>20.997399999999999</v>
      </c>
      <c r="H8" s="70">
        <v>30.3874</v>
      </c>
      <c r="I8" s="70">
        <v>32.576700000000002</v>
      </c>
      <c r="J8" s="70">
        <v>3.4262000000000001</v>
      </c>
      <c r="K8" s="70">
        <v>15.8283</v>
      </c>
      <c r="L8" s="70">
        <v>6.5502000000000002</v>
      </c>
      <c r="M8" s="70">
        <v>10.952999999999999</v>
      </c>
      <c r="N8" s="70">
        <v>15.2806</v>
      </c>
      <c r="O8" s="70">
        <v>13.7377</v>
      </c>
      <c r="P8" s="70">
        <v>13.869899999999999</v>
      </c>
      <c r="Q8" s="70">
        <v>17.094000000000001</v>
      </c>
      <c r="R8" s="70">
        <v>24.299399999999999</v>
      </c>
      <c r="S8" s="70">
        <v>24.175899999999999</v>
      </c>
      <c r="T8" s="70">
        <v>26.705500000000001</v>
      </c>
      <c r="U8" s="70">
        <v>35.956800000000001</v>
      </c>
      <c r="V8" s="70">
        <v>32.968400000000003</v>
      </c>
      <c r="W8" s="70">
        <v>13.3675</v>
      </c>
      <c r="X8" s="70">
        <v>4.8823999999999996</v>
      </c>
      <c r="Y8" s="70">
        <v>23.4665</v>
      </c>
      <c r="Z8" s="70">
        <v>13.7903</v>
      </c>
    </row>
    <row r="9" spans="1:29" x14ac:dyDescent="0.25">
      <c r="A9" s="69"/>
      <c r="B9" s="61">
        <v>45534</v>
      </c>
      <c r="C9" s="70">
        <v>11.957100000000001</v>
      </c>
      <c r="D9" s="70">
        <v>5.7324999999999999</v>
      </c>
      <c r="E9" s="70">
        <v>4.9572000000000003</v>
      </c>
      <c r="F9" s="70">
        <v>4.8273999999999999</v>
      </c>
      <c r="G9" s="70">
        <v>4.7770000000000001</v>
      </c>
      <c r="H9" s="70">
        <v>5.3220000000000001</v>
      </c>
      <c r="I9" s="70">
        <v>4.6429</v>
      </c>
      <c r="J9" s="70">
        <v>3.4498000000000002</v>
      </c>
      <c r="K9" s="70">
        <v>4.0397999999999996</v>
      </c>
      <c r="L9" s="70">
        <v>2.3334000000000001</v>
      </c>
      <c r="M9" s="70">
        <v>4.34</v>
      </c>
      <c r="N9" s="70">
        <v>7.4798</v>
      </c>
      <c r="O9" s="70">
        <v>21.910900000000002</v>
      </c>
      <c r="P9" s="70">
        <v>17.808299999999999</v>
      </c>
      <c r="Q9" s="70">
        <v>21.3857</v>
      </c>
      <c r="R9" s="70">
        <v>26.955400000000001</v>
      </c>
      <c r="S9" s="70">
        <v>31.036200000000001</v>
      </c>
      <c r="T9" s="70">
        <v>41.199100000000001</v>
      </c>
      <c r="U9" s="70">
        <v>37.320500000000003</v>
      </c>
      <c r="V9" s="70">
        <v>29.700700000000001</v>
      </c>
      <c r="W9" s="70">
        <v>12.0908</v>
      </c>
      <c r="X9" s="70">
        <v>21.0961</v>
      </c>
      <c r="Y9" s="70">
        <v>28.0062</v>
      </c>
      <c r="Z9" s="70">
        <v>23.702200000000001</v>
      </c>
    </row>
    <row r="10" spans="1:29" x14ac:dyDescent="0.25">
      <c r="A10" s="69"/>
      <c r="B10" s="61">
        <v>45535</v>
      </c>
      <c r="C10" s="70">
        <v>24.583600000000001</v>
      </c>
      <c r="D10" s="70">
        <v>22.924099999999999</v>
      </c>
      <c r="E10" s="70">
        <v>7.9809000000000001</v>
      </c>
      <c r="F10" s="70">
        <v>11.9505</v>
      </c>
      <c r="G10" s="70">
        <v>3.6564000000000001</v>
      </c>
      <c r="H10" s="70">
        <v>3.5215999999999998</v>
      </c>
      <c r="I10" s="70">
        <v>2.3595999999999999</v>
      </c>
      <c r="J10" s="70">
        <v>3.3512</v>
      </c>
      <c r="K10" s="70">
        <v>2.2732999999999999</v>
      </c>
      <c r="L10" s="70">
        <v>2.2608999999999999</v>
      </c>
      <c r="M10" s="70">
        <v>7.4390999999999998</v>
      </c>
      <c r="N10" s="70">
        <v>20.0989</v>
      </c>
      <c r="O10" s="70">
        <v>22.074100000000001</v>
      </c>
      <c r="P10" s="70">
        <v>24.090499999999999</v>
      </c>
      <c r="Q10" s="70">
        <v>29.2898</v>
      </c>
      <c r="R10" s="70">
        <v>32.633800000000001</v>
      </c>
      <c r="S10" s="70">
        <v>37.7363</v>
      </c>
      <c r="T10" s="70">
        <v>42.642000000000003</v>
      </c>
      <c r="U10" s="70">
        <v>46.851900000000001</v>
      </c>
      <c r="V10" s="70">
        <v>38.831899999999997</v>
      </c>
      <c r="W10" s="70">
        <v>33.0426</v>
      </c>
      <c r="X10" s="70">
        <v>25.812100000000001</v>
      </c>
      <c r="Y10" s="70">
        <v>27.439399999999999</v>
      </c>
      <c r="Z10" s="70">
        <v>13.058</v>
      </c>
    </row>
    <row r="11" spans="1:29" x14ac:dyDescent="0.25">
      <c r="A11" s="69"/>
      <c r="B11" s="61">
        <v>45536</v>
      </c>
      <c r="C11" s="70">
        <v>22.8066</v>
      </c>
      <c r="D11" s="70">
        <v>14.751799999999999</v>
      </c>
      <c r="E11" s="70">
        <v>18.1891</v>
      </c>
      <c r="F11" s="70">
        <v>11.4404</v>
      </c>
      <c r="G11" s="70">
        <v>5.3708</v>
      </c>
      <c r="H11" s="70">
        <v>5.0140000000000002</v>
      </c>
      <c r="I11" s="70">
        <v>5.7066999999999997</v>
      </c>
      <c r="J11" s="70">
        <v>4.6151</v>
      </c>
      <c r="K11" s="70">
        <v>3.286</v>
      </c>
      <c r="L11" s="70">
        <v>3.5790999999999999</v>
      </c>
      <c r="M11" s="70">
        <v>8.1473999999999993</v>
      </c>
      <c r="N11" s="70">
        <v>15.626899999999999</v>
      </c>
      <c r="O11" s="70">
        <v>19.502199999999998</v>
      </c>
      <c r="P11" s="70">
        <v>22.3232</v>
      </c>
      <c r="Q11" s="70">
        <v>28.175000000000001</v>
      </c>
      <c r="R11" s="70">
        <v>33.36</v>
      </c>
      <c r="S11" s="70">
        <v>37.845500000000001</v>
      </c>
      <c r="T11" s="70">
        <v>38.363199999999999</v>
      </c>
      <c r="U11" s="70">
        <v>37.544499999999999</v>
      </c>
      <c r="V11" s="70">
        <v>35.870100000000001</v>
      </c>
      <c r="W11" s="70">
        <v>23.839300000000001</v>
      </c>
      <c r="X11" s="70">
        <v>20.702000000000002</v>
      </c>
      <c r="Y11" s="70">
        <v>26.4924</v>
      </c>
      <c r="Z11" s="70">
        <v>21.06</v>
      </c>
    </row>
    <row r="12" spans="1:29" x14ac:dyDescent="0.25">
      <c r="A12" s="69"/>
      <c r="B12" s="61">
        <v>45537</v>
      </c>
      <c r="C12" s="70">
        <v>20.773700000000002</v>
      </c>
      <c r="D12" s="70">
        <v>13.5542</v>
      </c>
      <c r="E12" s="70">
        <v>8.4334000000000007</v>
      </c>
      <c r="F12" s="70">
        <v>10.636799999999999</v>
      </c>
      <c r="G12" s="70">
        <v>8.75</v>
      </c>
      <c r="H12" s="70">
        <v>17.430599999999998</v>
      </c>
      <c r="I12" s="70">
        <v>6.8113999999999999</v>
      </c>
      <c r="J12" s="70">
        <v>3.9401999999999999</v>
      </c>
      <c r="K12" s="70">
        <v>11.1974</v>
      </c>
      <c r="L12" s="70">
        <v>16.858599999999999</v>
      </c>
      <c r="M12" s="70">
        <v>20.882100000000001</v>
      </c>
      <c r="N12" s="70">
        <v>22.443000000000001</v>
      </c>
      <c r="O12" s="70">
        <v>26.312799999999999</v>
      </c>
      <c r="P12" s="70">
        <v>30.023499999999999</v>
      </c>
      <c r="Q12" s="70">
        <v>32.529299999999999</v>
      </c>
      <c r="R12" s="70">
        <v>34.391800000000003</v>
      </c>
      <c r="S12" s="70">
        <v>36.179000000000002</v>
      </c>
      <c r="T12" s="70">
        <v>34.578200000000002</v>
      </c>
      <c r="U12" s="70">
        <v>36.519100000000002</v>
      </c>
      <c r="V12" s="70">
        <v>34.624600000000001</v>
      </c>
      <c r="W12" s="70">
        <v>26.59</v>
      </c>
      <c r="X12" s="70">
        <v>29.117000000000001</v>
      </c>
      <c r="Y12" s="70">
        <v>22.256599999999999</v>
      </c>
      <c r="Z12" s="70">
        <v>19.394300000000001</v>
      </c>
    </row>
    <row r="13" spans="1:29" x14ac:dyDescent="0.25">
      <c r="A13" s="69"/>
      <c r="B13" s="61">
        <v>45538</v>
      </c>
      <c r="C13" s="70">
        <v>25.654299999999999</v>
      </c>
      <c r="D13" s="70">
        <v>14.991300000000001</v>
      </c>
      <c r="E13" s="70">
        <v>13.3758</v>
      </c>
      <c r="F13" s="70">
        <v>15.594099999999999</v>
      </c>
      <c r="G13" s="70">
        <v>15.9573</v>
      </c>
      <c r="H13" s="70">
        <v>16.2286</v>
      </c>
      <c r="I13" s="70">
        <v>13.6594</v>
      </c>
      <c r="J13" s="70">
        <v>18.086400000000001</v>
      </c>
      <c r="K13" s="70">
        <v>11.7996</v>
      </c>
      <c r="L13" s="70">
        <v>26.654399999999999</v>
      </c>
      <c r="M13" s="70">
        <v>8.8841999999999999</v>
      </c>
      <c r="N13" s="70">
        <v>29.5671</v>
      </c>
      <c r="O13" s="70">
        <v>29.988900000000001</v>
      </c>
      <c r="P13" s="70">
        <v>30.089600000000001</v>
      </c>
      <c r="Q13" s="70">
        <v>36.550800000000002</v>
      </c>
      <c r="R13" s="70">
        <v>41.313400000000001</v>
      </c>
      <c r="S13" s="70">
        <v>37.120800000000003</v>
      </c>
      <c r="T13" s="70">
        <v>52.219799999999999</v>
      </c>
      <c r="U13" s="70">
        <v>49.4191</v>
      </c>
      <c r="V13" s="70">
        <v>51.884700000000002</v>
      </c>
      <c r="W13" s="70">
        <v>47.526899999999998</v>
      </c>
      <c r="X13" s="70">
        <v>37.316600000000001</v>
      </c>
      <c r="Y13" s="70">
        <v>30.415400000000002</v>
      </c>
      <c r="Z13" s="70">
        <v>25.805900000000001</v>
      </c>
    </row>
    <row r="14" spans="1:29" x14ac:dyDescent="0.25">
      <c r="A14" s="69"/>
      <c r="B14" s="61">
        <v>45539</v>
      </c>
      <c r="C14" s="70">
        <v>34.729100000000003</v>
      </c>
      <c r="D14" s="70">
        <v>25.163399999999999</v>
      </c>
      <c r="E14" s="70">
        <v>26.2331</v>
      </c>
      <c r="F14" s="70">
        <v>18.557500000000001</v>
      </c>
      <c r="G14" s="70">
        <v>9.7005999999999997</v>
      </c>
      <c r="H14" s="70">
        <v>28.5715</v>
      </c>
      <c r="I14" s="70">
        <v>25.0564</v>
      </c>
      <c r="J14" s="70">
        <v>11.413399999999999</v>
      </c>
      <c r="K14" s="70">
        <v>29.472300000000001</v>
      </c>
      <c r="L14" s="70">
        <v>29.468800000000002</v>
      </c>
      <c r="M14" s="70">
        <v>31.629000000000001</v>
      </c>
      <c r="N14" s="70">
        <v>32.898000000000003</v>
      </c>
      <c r="O14" s="70">
        <v>30.929099999999998</v>
      </c>
      <c r="P14" s="70">
        <v>35.820799999999998</v>
      </c>
      <c r="Q14" s="70">
        <v>60.450400000000002</v>
      </c>
      <c r="R14" s="70">
        <v>48.363700000000001</v>
      </c>
      <c r="S14" s="70">
        <v>39.757100000000001</v>
      </c>
      <c r="T14" s="70">
        <v>62.6599</v>
      </c>
      <c r="U14" s="70">
        <v>88.110600000000005</v>
      </c>
      <c r="V14" s="70">
        <v>57.917900000000003</v>
      </c>
      <c r="W14" s="70">
        <v>39.748899999999999</v>
      </c>
      <c r="X14" s="70">
        <v>39.748800000000003</v>
      </c>
      <c r="Y14" s="70">
        <v>35.1785</v>
      </c>
      <c r="Z14" s="70">
        <v>26.293900000000001</v>
      </c>
    </row>
    <row r="15" spans="1:29" x14ac:dyDescent="0.25">
      <c r="A15" s="69"/>
      <c r="B15" s="61">
        <v>45540</v>
      </c>
      <c r="C15" s="70">
        <v>30.566500000000001</v>
      </c>
      <c r="D15" s="70">
        <v>19.8047</v>
      </c>
      <c r="E15" s="70">
        <v>25.713699999999999</v>
      </c>
      <c r="F15" s="70">
        <v>17.003399999999999</v>
      </c>
      <c r="G15" s="70">
        <v>14.5182</v>
      </c>
      <c r="H15" s="70">
        <v>35.1447</v>
      </c>
      <c r="I15" s="70">
        <v>15.1798</v>
      </c>
      <c r="J15" s="70">
        <v>12.612</v>
      </c>
      <c r="K15" s="70">
        <v>17.1753</v>
      </c>
      <c r="L15" s="70">
        <v>21.6568</v>
      </c>
      <c r="M15" s="70">
        <v>27.7164</v>
      </c>
      <c r="N15" s="70">
        <v>31.958100000000002</v>
      </c>
      <c r="O15" s="70">
        <v>34.007599999999996</v>
      </c>
      <c r="P15" s="70">
        <v>41.104700000000001</v>
      </c>
      <c r="Q15" s="70">
        <v>45.746600000000001</v>
      </c>
      <c r="R15" s="70">
        <v>68.007800000000003</v>
      </c>
      <c r="S15" s="70">
        <v>619.8546</v>
      </c>
      <c r="T15" s="70">
        <v>69.532600000000002</v>
      </c>
      <c r="U15" s="70">
        <v>197.41370000000001</v>
      </c>
      <c r="V15" s="70">
        <v>52.174799999999998</v>
      </c>
      <c r="W15" s="70">
        <v>39.012</v>
      </c>
      <c r="X15" s="70">
        <v>31.646999999999998</v>
      </c>
      <c r="Y15" s="70">
        <v>36.422600000000003</v>
      </c>
      <c r="Z15" s="70">
        <v>30.406300000000002</v>
      </c>
    </row>
    <row r="16" spans="1:29" x14ac:dyDescent="0.25">
      <c r="A16" s="69"/>
      <c r="B16" s="61">
        <v>45541</v>
      </c>
      <c r="C16" s="70">
        <v>35.625599999999999</v>
      </c>
      <c r="D16" s="70">
        <v>27.1568</v>
      </c>
      <c r="E16" s="70">
        <v>26.393699999999999</v>
      </c>
      <c r="F16" s="70">
        <v>28.404699999999998</v>
      </c>
      <c r="G16" s="70">
        <v>29.820399999999999</v>
      </c>
      <c r="H16" s="70">
        <v>39.440300000000001</v>
      </c>
      <c r="I16" s="70">
        <v>25.2577</v>
      </c>
      <c r="J16" s="70">
        <v>18.2197</v>
      </c>
      <c r="K16" s="70">
        <v>30.191800000000001</v>
      </c>
      <c r="L16" s="70">
        <v>29.7258</v>
      </c>
      <c r="M16" s="70">
        <v>33.566200000000002</v>
      </c>
      <c r="N16" s="70">
        <v>34.696199999999997</v>
      </c>
      <c r="O16" s="70">
        <v>35.182299999999998</v>
      </c>
      <c r="P16" s="70">
        <v>30.215</v>
      </c>
      <c r="Q16" s="70">
        <v>38.015799999999999</v>
      </c>
      <c r="R16" s="70">
        <v>40.211799999999997</v>
      </c>
      <c r="S16" s="70">
        <v>40.911000000000001</v>
      </c>
      <c r="T16" s="70">
        <v>67.363</v>
      </c>
      <c r="U16" s="70">
        <v>56.717199999999998</v>
      </c>
      <c r="V16" s="70">
        <v>51.464599999999997</v>
      </c>
      <c r="W16" s="70">
        <v>37.153799999999997</v>
      </c>
      <c r="X16" s="70">
        <v>37.308300000000003</v>
      </c>
      <c r="Y16" s="70">
        <v>39.093200000000003</v>
      </c>
      <c r="Z16" s="70">
        <v>38.026000000000003</v>
      </c>
    </row>
    <row r="17" spans="1:26" x14ac:dyDescent="0.25">
      <c r="A17" s="69"/>
      <c r="B17" s="61">
        <v>45542</v>
      </c>
      <c r="C17" s="70">
        <v>35.012900000000002</v>
      </c>
      <c r="D17" s="70">
        <v>24.148199999999999</v>
      </c>
      <c r="E17" s="70">
        <v>13.030799999999999</v>
      </c>
      <c r="F17" s="70">
        <v>27.955400000000001</v>
      </c>
      <c r="G17" s="70">
        <v>27.680199999999999</v>
      </c>
      <c r="H17" s="70">
        <v>27.9664</v>
      </c>
      <c r="I17" s="70">
        <v>27.099299999999999</v>
      </c>
      <c r="J17" s="70">
        <v>24.3019</v>
      </c>
      <c r="K17" s="70">
        <v>22.2776</v>
      </c>
      <c r="L17" s="70">
        <v>27.718599999999999</v>
      </c>
      <c r="M17" s="70">
        <v>29.5246</v>
      </c>
      <c r="N17" s="70">
        <v>32.7044</v>
      </c>
      <c r="O17" s="70">
        <v>34.439300000000003</v>
      </c>
      <c r="P17" s="70">
        <v>37.901899999999998</v>
      </c>
      <c r="Q17" s="70">
        <v>35.335000000000001</v>
      </c>
      <c r="R17" s="70">
        <v>70.664000000000001</v>
      </c>
      <c r="S17" s="70">
        <v>65.462400000000002</v>
      </c>
      <c r="T17" s="70">
        <v>67.843599999999995</v>
      </c>
      <c r="U17" s="70">
        <v>111.4551</v>
      </c>
      <c r="V17" s="70">
        <v>49.228999999999999</v>
      </c>
      <c r="W17" s="70">
        <v>33.946599999999997</v>
      </c>
      <c r="X17" s="70">
        <v>31.887599999999999</v>
      </c>
      <c r="Y17" s="70">
        <v>34.662100000000002</v>
      </c>
      <c r="Z17" s="70">
        <v>34.869700000000002</v>
      </c>
    </row>
    <row r="18" spans="1:26" x14ac:dyDescent="0.25">
      <c r="A18" s="69"/>
      <c r="B18" s="61">
        <v>45543</v>
      </c>
      <c r="C18" s="70">
        <v>20.939399999999999</v>
      </c>
      <c r="D18" s="70">
        <v>15.8246</v>
      </c>
      <c r="E18" s="70">
        <v>22.601600000000001</v>
      </c>
      <c r="F18" s="70">
        <v>17.079799999999999</v>
      </c>
      <c r="G18" s="70">
        <v>13.8742</v>
      </c>
      <c r="H18" s="70">
        <v>21.9788</v>
      </c>
      <c r="I18" s="70">
        <v>19.564</v>
      </c>
      <c r="J18" s="70">
        <v>11.9526</v>
      </c>
      <c r="K18" s="70">
        <v>14.3582</v>
      </c>
      <c r="L18" s="70">
        <v>17.2056</v>
      </c>
      <c r="M18" s="70">
        <v>27.889800000000001</v>
      </c>
      <c r="N18" s="70">
        <v>31.502400000000002</v>
      </c>
      <c r="O18" s="70">
        <v>29.337599999999998</v>
      </c>
      <c r="P18" s="70">
        <v>34.5518</v>
      </c>
      <c r="Q18" s="70">
        <v>34.009099999999997</v>
      </c>
      <c r="R18" s="70">
        <v>43.106099999999998</v>
      </c>
      <c r="S18" s="70">
        <v>45.917400000000001</v>
      </c>
      <c r="T18" s="70">
        <v>62.665399999999998</v>
      </c>
      <c r="U18" s="70">
        <v>78.724000000000004</v>
      </c>
      <c r="V18" s="70">
        <v>63.755800000000001</v>
      </c>
      <c r="W18" s="70">
        <v>34.5976</v>
      </c>
      <c r="X18" s="70">
        <v>35.266100000000002</v>
      </c>
      <c r="Y18" s="70">
        <v>30.0974</v>
      </c>
      <c r="Z18" s="70">
        <v>29.791599999999999</v>
      </c>
    </row>
    <row r="19" spans="1:26" x14ac:dyDescent="0.25">
      <c r="A19" s="69"/>
      <c r="B19" s="61">
        <v>45544</v>
      </c>
      <c r="C19" s="70">
        <v>25.776199999999999</v>
      </c>
      <c r="D19" s="70">
        <v>22.663799999999998</v>
      </c>
      <c r="E19" s="70">
        <v>21.2651</v>
      </c>
      <c r="F19" s="70">
        <v>22.584299999999999</v>
      </c>
      <c r="G19" s="70">
        <v>22.927299999999999</v>
      </c>
      <c r="H19" s="70">
        <v>24.7958</v>
      </c>
      <c r="I19" s="70">
        <v>29.661799999999999</v>
      </c>
      <c r="J19" s="70">
        <v>15.6485</v>
      </c>
      <c r="K19" s="70">
        <v>16.245100000000001</v>
      </c>
      <c r="L19" s="70">
        <v>19.031199999999998</v>
      </c>
      <c r="M19" s="70">
        <v>21.8675</v>
      </c>
      <c r="N19" s="70">
        <v>28.893899999999999</v>
      </c>
      <c r="O19" s="70">
        <v>27.754799999999999</v>
      </c>
      <c r="P19" s="70">
        <v>29.885000000000002</v>
      </c>
      <c r="Q19" s="70">
        <v>28.986599999999999</v>
      </c>
      <c r="R19" s="70">
        <v>24.522200000000002</v>
      </c>
      <c r="S19" s="70">
        <v>31.203600000000002</v>
      </c>
      <c r="T19" s="70">
        <v>42.854300000000002</v>
      </c>
      <c r="U19" s="70">
        <v>80.292000000000002</v>
      </c>
      <c r="V19" s="70">
        <v>41.273899999999998</v>
      </c>
      <c r="W19" s="70">
        <v>27.166399999999999</v>
      </c>
      <c r="X19" s="70">
        <v>24.968800000000002</v>
      </c>
      <c r="Y19" s="70">
        <v>25.671299999999999</v>
      </c>
      <c r="Z19" s="70">
        <v>26.227499999999999</v>
      </c>
    </row>
    <row r="20" spans="1:26" x14ac:dyDescent="0.25">
      <c r="A20" s="69"/>
      <c r="B20" s="61">
        <v>45545</v>
      </c>
      <c r="C20" s="70">
        <v>21.377300000000002</v>
      </c>
      <c r="D20" s="70">
        <v>19.712199999999999</v>
      </c>
      <c r="E20" s="70">
        <v>20.639099999999999</v>
      </c>
      <c r="F20" s="70">
        <v>21.678000000000001</v>
      </c>
      <c r="G20" s="70">
        <v>20.006799999999998</v>
      </c>
      <c r="H20" s="70">
        <v>23.5928</v>
      </c>
      <c r="I20" s="70">
        <v>21.3582</v>
      </c>
      <c r="J20" s="70">
        <v>7.2436999999999996</v>
      </c>
      <c r="K20" s="70">
        <v>6.4958</v>
      </c>
      <c r="L20" s="70">
        <v>5.8992000000000004</v>
      </c>
      <c r="M20" s="70">
        <v>14.3453</v>
      </c>
      <c r="N20" s="70">
        <v>24.2563</v>
      </c>
      <c r="O20" s="70">
        <v>20.2911</v>
      </c>
      <c r="P20" s="70">
        <v>16.540400000000002</v>
      </c>
      <c r="Q20" s="70">
        <v>20.9176</v>
      </c>
      <c r="R20" s="70">
        <v>28.896899999999999</v>
      </c>
      <c r="S20" s="70">
        <v>36.010100000000001</v>
      </c>
      <c r="T20" s="70">
        <v>45.047199999999997</v>
      </c>
      <c r="U20" s="70">
        <v>41.271099999999997</v>
      </c>
      <c r="V20" s="70">
        <v>35.2074</v>
      </c>
      <c r="W20" s="70">
        <v>27.5</v>
      </c>
      <c r="X20" s="70">
        <v>25.525099999999998</v>
      </c>
      <c r="Y20" s="70">
        <v>23.877099999999999</v>
      </c>
      <c r="Z20" s="70">
        <v>21.456099999999999</v>
      </c>
    </row>
    <row r="21" spans="1:26" x14ac:dyDescent="0.25">
      <c r="A21" s="69"/>
      <c r="B21" s="61">
        <v>45546</v>
      </c>
      <c r="C21" s="70">
        <v>21.918299999999999</v>
      </c>
      <c r="D21" s="70">
        <v>18.8628</v>
      </c>
      <c r="E21" s="70">
        <v>20.813099999999999</v>
      </c>
      <c r="F21" s="70">
        <v>10.677099999999999</v>
      </c>
      <c r="G21" s="70">
        <v>10.6717</v>
      </c>
      <c r="H21" s="70">
        <v>31.722899999999999</v>
      </c>
      <c r="I21" s="70">
        <v>30.098500000000001</v>
      </c>
      <c r="J21" s="70">
        <v>30.921099999999999</v>
      </c>
      <c r="K21" s="70">
        <v>8.2363</v>
      </c>
      <c r="L21" s="70">
        <v>10.695</v>
      </c>
      <c r="M21" s="70">
        <v>13.659700000000001</v>
      </c>
      <c r="N21" s="70">
        <v>13.3759</v>
      </c>
      <c r="O21" s="70">
        <v>11.9336</v>
      </c>
      <c r="P21" s="70">
        <v>11.520300000000001</v>
      </c>
      <c r="Q21" s="70">
        <v>12.639200000000001</v>
      </c>
      <c r="R21" s="70">
        <v>13.7057</v>
      </c>
      <c r="S21" s="70">
        <v>12.1378</v>
      </c>
      <c r="T21" s="70">
        <v>25.835999999999999</v>
      </c>
      <c r="U21" s="70">
        <v>24.651700000000002</v>
      </c>
      <c r="V21" s="70">
        <v>24.895900000000001</v>
      </c>
      <c r="W21" s="70">
        <v>24.742000000000001</v>
      </c>
      <c r="X21" s="70">
        <v>21.409700000000001</v>
      </c>
      <c r="Y21" s="70">
        <v>24.756499999999999</v>
      </c>
      <c r="Z21" s="70">
        <v>15.782</v>
      </c>
    </row>
    <row r="22" spans="1:26" x14ac:dyDescent="0.25">
      <c r="A22" s="69"/>
      <c r="B22" s="61">
        <v>45547</v>
      </c>
      <c r="C22" s="70">
        <v>18.444600000000001</v>
      </c>
      <c r="D22" s="70">
        <v>16.785699999999999</v>
      </c>
      <c r="E22" s="70">
        <v>15.4922</v>
      </c>
      <c r="F22" s="70">
        <v>13.1633</v>
      </c>
      <c r="G22" s="70">
        <v>15.3668</v>
      </c>
      <c r="H22" s="70">
        <v>17.685500000000001</v>
      </c>
      <c r="I22" s="70">
        <v>18.241299999999999</v>
      </c>
      <c r="J22" s="70">
        <v>5.7877999999999998</v>
      </c>
      <c r="K22" s="70">
        <v>7.1683000000000003</v>
      </c>
      <c r="L22" s="70">
        <v>4.9257999999999997</v>
      </c>
      <c r="M22" s="70">
        <v>2.0912000000000002</v>
      </c>
      <c r="N22" s="70">
        <v>0.55259999999999998</v>
      </c>
      <c r="O22" s="70">
        <v>-1.9386000000000001</v>
      </c>
      <c r="P22" s="70">
        <v>11.6151</v>
      </c>
      <c r="Q22" s="70">
        <v>11.091200000000001</v>
      </c>
      <c r="R22" s="70">
        <v>22.860499999999998</v>
      </c>
      <c r="S22" s="70">
        <v>13.7056</v>
      </c>
      <c r="T22" s="70">
        <v>22.312799999999999</v>
      </c>
      <c r="U22" s="70">
        <v>29.9404</v>
      </c>
      <c r="V22" s="70">
        <v>28.350899999999999</v>
      </c>
      <c r="W22" s="70">
        <v>24.555199999999999</v>
      </c>
      <c r="X22" s="70">
        <v>20.789200000000001</v>
      </c>
      <c r="Y22" s="70">
        <v>24.3964</v>
      </c>
      <c r="Z22" s="70">
        <v>20.636299999999999</v>
      </c>
    </row>
    <row r="23" spans="1:26" x14ac:dyDescent="0.25">
      <c r="A23" s="69"/>
      <c r="B23" s="61">
        <v>45548</v>
      </c>
      <c r="C23" s="70">
        <v>13.217599999999999</v>
      </c>
      <c r="D23" s="70">
        <v>15.724600000000001</v>
      </c>
      <c r="E23" s="70">
        <v>15.3156</v>
      </c>
      <c r="F23" s="70">
        <v>8.1181999999999999</v>
      </c>
      <c r="G23" s="70">
        <v>11.072699999999999</v>
      </c>
      <c r="H23" s="70">
        <v>18.416</v>
      </c>
      <c r="I23" s="70">
        <v>10.722200000000001</v>
      </c>
      <c r="J23" s="70">
        <v>18.449100000000001</v>
      </c>
      <c r="K23" s="70">
        <v>8.3468</v>
      </c>
      <c r="L23" s="70">
        <v>8.7821999999999996</v>
      </c>
      <c r="M23" s="70">
        <v>14.1868</v>
      </c>
      <c r="N23" s="70">
        <v>18.511199999999999</v>
      </c>
      <c r="O23" s="70">
        <v>19.436299999999999</v>
      </c>
      <c r="P23" s="70">
        <v>21.293199999999999</v>
      </c>
      <c r="Q23" s="70">
        <v>22.991099999999999</v>
      </c>
      <c r="R23" s="70">
        <v>28.2623</v>
      </c>
      <c r="S23" s="70">
        <v>30.239799999999999</v>
      </c>
      <c r="T23" s="70">
        <v>34.426299999999998</v>
      </c>
      <c r="U23" s="70">
        <v>41.122599999999998</v>
      </c>
      <c r="V23" s="70">
        <v>34.792099999999998</v>
      </c>
      <c r="W23" s="70">
        <v>26.313700000000001</v>
      </c>
      <c r="X23" s="70">
        <v>26.524799999999999</v>
      </c>
      <c r="Y23" s="70">
        <v>31.0548</v>
      </c>
      <c r="Z23" s="70">
        <v>25.846900000000002</v>
      </c>
    </row>
    <row r="24" spans="1:26" x14ac:dyDescent="0.25">
      <c r="A24" s="69"/>
      <c r="B24" s="61">
        <v>45549</v>
      </c>
      <c r="C24" s="70">
        <v>27.485900000000001</v>
      </c>
      <c r="D24" s="70">
        <v>27.493200000000002</v>
      </c>
      <c r="E24" s="70">
        <v>25.34</v>
      </c>
      <c r="F24" s="70">
        <v>26.301100000000002</v>
      </c>
      <c r="G24" s="70">
        <v>25.326799999999999</v>
      </c>
      <c r="H24" s="70">
        <v>26.9314</v>
      </c>
      <c r="I24" s="70">
        <v>28.470600000000001</v>
      </c>
      <c r="J24" s="70">
        <v>18.8047</v>
      </c>
      <c r="K24" s="70">
        <v>20.897300000000001</v>
      </c>
      <c r="L24" s="70">
        <v>16.9999</v>
      </c>
      <c r="M24" s="70">
        <v>15.390599999999999</v>
      </c>
      <c r="N24" s="70">
        <v>13.6517</v>
      </c>
      <c r="O24" s="70">
        <v>14.174099999999999</v>
      </c>
      <c r="P24" s="70">
        <v>13.1844</v>
      </c>
      <c r="Q24" s="70">
        <v>16.659099999999999</v>
      </c>
      <c r="R24" s="70">
        <v>17.929400000000001</v>
      </c>
      <c r="S24" s="70">
        <v>31.5991</v>
      </c>
      <c r="T24" s="70">
        <v>34.403399999999998</v>
      </c>
      <c r="U24" s="70">
        <v>43.5914</v>
      </c>
      <c r="V24" s="70">
        <v>36.6599</v>
      </c>
      <c r="W24" s="70">
        <v>9.9946000000000002</v>
      </c>
      <c r="X24" s="70">
        <v>25.2501</v>
      </c>
      <c r="Y24" s="70">
        <v>29.5199</v>
      </c>
      <c r="Z24" s="70">
        <v>25.628</v>
      </c>
    </row>
    <row r="25" spans="1:26" x14ac:dyDescent="0.25">
      <c r="A25" s="69"/>
      <c r="B25" s="61">
        <v>45550</v>
      </c>
      <c r="C25" s="70">
        <v>26.9998</v>
      </c>
      <c r="D25" s="70">
        <v>24.236899999999999</v>
      </c>
      <c r="E25" s="70">
        <v>19.460599999999999</v>
      </c>
      <c r="F25" s="70">
        <v>18.6265</v>
      </c>
      <c r="G25" s="70">
        <v>18.071400000000001</v>
      </c>
      <c r="H25" s="70">
        <v>13.990500000000001</v>
      </c>
      <c r="I25" s="70">
        <v>6.7027999999999999</v>
      </c>
      <c r="J25" s="70">
        <v>4.8426999999999998</v>
      </c>
      <c r="K25" s="70">
        <v>7.0658000000000003</v>
      </c>
      <c r="L25" s="70">
        <v>3.5381999999999998</v>
      </c>
      <c r="M25" s="70">
        <v>4.2827999999999999</v>
      </c>
      <c r="N25" s="70">
        <v>6.5105000000000004</v>
      </c>
      <c r="O25" s="70">
        <v>4.0570000000000004</v>
      </c>
      <c r="P25" s="70">
        <v>3.3799000000000001</v>
      </c>
      <c r="Q25" s="70">
        <v>2.3593000000000002</v>
      </c>
      <c r="R25" s="70">
        <v>5.3426</v>
      </c>
      <c r="S25" s="70">
        <v>14.5059</v>
      </c>
      <c r="T25" s="70">
        <v>36.937800000000003</v>
      </c>
      <c r="U25" s="70">
        <v>36.2196</v>
      </c>
      <c r="V25" s="70">
        <v>30.248000000000001</v>
      </c>
      <c r="W25" s="70">
        <v>28.9177</v>
      </c>
      <c r="X25" s="70">
        <v>7.8182999999999998</v>
      </c>
      <c r="Y25" s="70">
        <v>23.234300000000001</v>
      </c>
      <c r="Z25" s="70">
        <v>18.907</v>
      </c>
    </row>
    <row r="26" spans="1:26" x14ac:dyDescent="0.25">
      <c r="A26" s="69"/>
      <c r="B26" s="61">
        <v>45551</v>
      </c>
      <c r="C26" s="70">
        <v>24.621300000000002</v>
      </c>
      <c r="D26" s="70">
        <v>16.743200000000002</v>
      </c>
      <c r="E26" s="70">
        <v>8.4070999999999998</v>
      </c>
      <c r="F26" s="70">
        <v>7.8558000000000003</v>
      </c>
      <c r="G26" s="70">
        <v>7.9131999999999998</v>
      </c>
      <c r="H26" s="70">
        <v>13.831799999999999</v>
      </c>
      <c r="I26" s="70">
        <v>3.3302999999999998</v>
      </c>
      <c r="J26" s="70">
        <v>3.2147999999999999</v>
      </c>
      <c r="K26" s="70">
        <v>11.870799999999999</v>
      </c>
      <c r="L26" s="70">
        <v>12.319100000000001</v>
      </c>
      <c r="M26" s="70">
        <v>7.2443</v>
      </c>
      <c r="N26" s="70">
        <v>13.6008</v>
      </c>
      <c r="O26" s="70">
        <v>8.7623999999999995</v>
      </c>
      <c r="P26" s="70">
        <v>9.1869999999999994</v>
      </c>
      <c r="Q26" s="70">
        <v>8.4804999999999993</v>
      </c>
      <c r="R26" s="70">
        <v>7.9337</v>
      </c>
      <c r="S26" s="70">
        <v>10.319000000000001</v>
      </c>
      <c r="T26" s="70">
        <v>473.68079999999998</v>
      </c>
      <c r="U26" s="70">
        <v>34.134599999999999</v>
      </c>
      <c r="V26" s="70">
        <v>32.120600000000003</v>
      </c>
      <c r="W26" s="70">
        <v>28.0763</v>
      </c>
      <c r="X26" s="70">
        <v>21.892499999999998</v>
      </c>
      <c r="Y26" s="70">
        <v>31.340699999999998</v>
      </c>
      <c r="Z26" s="70">
        <v>28.023</v>
      </c>
    </row>
    <row r="27" spans="1:26" x14ac:dyDescent="0.25">
      <c r="A27" s="69"/>
      <c r="B27" s="61">
        <v>45552</v>
      </c>
      <c r="C27" s="70">
        <v>23.241399999999999</v>
      </c>
      <c r="D27" s="70">
        <v>26.876100000000001</v>
      </c>
      <c r="E27" s="70">
        <v>25.7179</v>
      </c>
      <c r="F27" s="70">
        <v>25.140899999999998</v>
      </c>
      <c r="G27" s="70">
        <v>22.989799999999999</v>
      </c>
      <c r="H27" s="70">
        <v>28.229399999999998</v>
      </c>
      <c r="I27" s="70">
        <v>32.945999999999998</v>
      </c>
      <c r="J27" s="70">
        <v>15.8103</v>
      </c>
      <c r="K27" s="70">
        <v>0.5907</v>
      </c>
      <c r="L27" s="70">
        <v>0.47239999999999999</v>
      </c>
      <c r="M27" s="70">
        <v>-2.9222999999999999</v>
      </c>
      <c r="N27" s="70">
        <v>-3.6421999999999999</v>
      </c>
      <c r="O27" s="70">
        <v>-6.9118000000000004</v>
      </c>
      <c r="P27" s="70">
        <v>-7.2100999999999997</v>
      </c>
      <c r="Q27" s="70">
        <v>-7.4633000000000003</v>
      </c>
      <c r="R27" s="70">
        <v>1.7337</v>
      </c>
      <c r="S27" s="70">
        <v>2.2084999999999999</v>
      </c>
      <c r="T27" s="70">
        <v>33.668599999999998</v>
      </c>
      <c r="U27" s="70">
        <v>34.991799999999998</v>
      </c>
      <c r="V27" s="70">
        <v>74.6708</v>
      </c>
      <c r="W27" s="70">
        <v>28.4131</v>
      </c>
      <c r="X27" s="70">
        <v>24.063099999999999</v>
      </c>
      <c r="Y27" s="70">
        <v>21.452000000000002</v>
      </c>
      <c r="Z27" s="70">
        <v>16.390899999999998</v>
      </c>
    </row>
    <row r="28" spans="1:26" x14ac:dyDescent="0.25">
      <c r="A28" s="69"/>
      <c r="B28" s="61">
        <v>45553</v>
      </c>
      <c r="C28" s="70">
        <v>16.992999999999999</v>
      </c>
      <c r="D28" s="70">
        <v>15.984500000000001</v>
      </c>
      <c r="E28" s="70">
        <v>16.934799999999999</v>
      </c>
      <c r="F28" s="70">
        <v>16.3371</v>
      </c>
      <c r="G28" s="70">
        <v>17.353000000000002</v>
      </c>
      <c r="H28" s="70">
        <v>26.729399999999998</v>
      </c>
      <c r="I28" s="70">
        <v>20.139299999999999</v>
      </c>
      <c r="J28" s="70">
        <v>11.4842</v>
      </c>
      <c r="K28" s="70">
        <v>5.8783000000000003</v>
      </c>
      <c r="L28" s="70">
        <v>-3.7406000000000001</v>
      </c>
      <c r="M28" s="70">
        <v>-1.2558</v>
      </c>
      <c r="N28" s="70">
        <v>-0.33729999999999999</v>
      </c>
      <c r="O28" s="70">
        <v>-1.4234</v>
      </c>
      <c r="P28" s="70">
        <v>6.7958999999999996</v>
      </c>
      <c r="Q28" s="70">
        <v>6.7805999999999997</v>
      </c>
      <c r="R28" s="70">
        <v>18.0444</v>
      </c>
      <c r="S28" s="70">
        <v>22.860800000000001</v>
      </c>
      <c r="T28" s="70">
        <v>38.0289</v>
      </c>
      <c r="U28" s="70">
        <v>36.675899999999999</v>
      </c>
      <c r="V28" s="70">
        <v>31.837700000000002</v>
      </c>
      <c r="W28" s="70">
        <v>26.521000000000001</v>
      </c>
      <c r="X28" s="70">
        <v>25.483699999999999</v>
      </c>
      <c r="Y28" s="70">
        <v>27.450099999999999</v>
      </c>
      <c r="Z28" s="70">
        <v>12.528600000000001</v>
      </c>
    </row>
    <row r="29" spans="1:26" x14ac:dyDescent="0.25">
      <c r="A29" s="69"/>
      <c r="B29" s="61">
        <v>45554</v>
      </c>
      <c r="C29" s="70">
        <v>25.378399999999999</v>
      </c>
      <c r="D29" s="70">
        <v>18.538799999999998</v>
      </c>
      <c r="E29" s="70">
        <v>26.1172</v>
      </c>
      <c r="F29" s="70">
        <v>14.268800000000001</v>
      </c>
      <c r="G29" s="70">
        <v>13.9284</v>
      </c>
      <c r="H29" s="70">
        <v>35.6691</v>
      </c>
      <c r="I29" s="70">
        <v>20.1493</v>
      </c>
      <c r="J29" s="70">
        <v>17.7272</v>
      </c>
      <c r="K29" s="70">
        <v>13.4262</v>
      </c>
      <c r="L29" s="70">
        <v>13.297499999999999</v>
      </c>
      <c r="M29" s="70">
        <v>12.691800000000001</v>
      </c>
      <c r="N29" s="70">
        <v>14.408200000000001</v>
      </c>
      <c r="O29" s="70">
        <v>15.6614</v>
      </c>
      <c r="P29" s="70">
        <v>13.3863</v>
      </c>
      <c r="Q29" s="70">
        <v>13.475</v>
      </c>
      <c r="R29" s="70">
        <v>14.216900000000001</v>
      </c>
      <c r="S29" s="70">
        <v>19.085699999999999</v>
      </c>
      <c r="T29" s="70">
        <v>39.266100000000002</v>
      </c>
      <c r="U29" s="70">
        <v>37.556100000000001</v>
      </c>
      <c r="V29" s="70">
        <v>32.8429</v>
      </c>
      <c r="W29" s="70">
        <v>13.7843</v>
      </c>
      <c r="X29" s="70">
        <v>7.6327999999999996</v>
      </c>
      <c r="Y29" s="70">
        <v>22.496300000000002</v>
      </c>
      <c r="Z29" s="70">
        <v>15.5175</v>
      </c>
    </row>
    <row r="30" spans="1:26" x14ac:dyDescent="0.25">
      <c r="A30" s="69"/>
      <c r="B30" s="61">
        <v>45555</v>
      </c>
      <c r="C30" s="70">
        <v>22.430199999999999</v>
      </c>
      <c r="D30" s="70">
        <v>13.696999999999999</v>
      </c>
      <c r="E30" s="70">
        <v>24.215900000000001</v>
      </c>
      <c r="F30" s="70">
        <v>26.716200000000001</v>
      </c>
      <c r="G30" s="70">
        <v>24.106200000000001</v>
      </c>
      <c r="H30" s="70">
        <v>3.4864000000000002</v>
      </c>
      <c r="I30" s="70">
        <v>-8.0420999999999996</v>
      </c>
      <c r="J30" s="70">
        <v>7.0404</v>
      </c>
      <c r="K30" s="70">
        <v>20.401299999999999</v>
      </c>
      <c r="L30" s="70">
        <v>17.948599999999999</v>
      </c>
      <c r="M30" s="70">
        <v>19.521999999999998</v>
      </c>
      <c r="N30" s="70">
        <v>22.6936</v>
      </c>
      <c r="O30" s="70">
        <v>26.8932</v>
      </c>
      <c r="P30" s="70">
        <v>28.720199999999998</v>
      </c>
      <c r="Q30" s="70">
        <v>27.198499999999999</v>
      </c>
      <c r="R30" s="70">
        <v>28.443200000000001</v>
      </c>
      <c r="S30" s="70">
        <v>24.360299999999999</v>
      </c>
      <c r="T30" s="70">
        <v>30.952400000000001</v>
      </c>
      <c r="U30" s="70">
        <v>35.942399999999999</v>
      </c>
      <c r="V30" s="70">
        <v>31.633600000000001</v>
      </c>
      <c r="W30" s="70">
        <v>24.9115</v>
      </c>
      <c r="X30" s="70">
        <v>24.3598</v>
      </c>
      <c r="Y30" s="70">
        <v>28.989100000000001</v>
      </c>
      <c r="Z30" s="70">
        <v>26.111899999999999</v>
      </c>
    </row>
    <row r="31" spans="1:26" x14ac:dyDescent="0.25">
      <c r="A31" s="69"/>
      <c r="B31" s="61">
        <v>45556</v>
      </c>
      <c r="C31" s="70">
        <v>25.713899999999999</v>
      </c>
      <c r="D31" s="70">
        <v>25.276900000000001</v>
      </c>
      <c r="E31" s="70">
        <v>23.4436</v>
      </c>
      <c r="F31" s="70">
        <v>24.843599999999999</v>
      </c>
      <c r="G31" s="70">
        <v>22.842099999999999</v>
      </c>
      <c r="H31" s="70">
        <v>25.1982</v>
      </c>
      <c r="I31" s="70">
        <v>27.077999999999999</v>
      </c>
      <c r="J31" s="70">
        <v>12.4611</v>
      </c>
      <c r="K31" s="70">
        <v>9.4254999999999995</v>
      </c>
      <c r="L31" s="70">
        <v>6.7035999999999998</v>
      </c>
      <c r="M31" s="70">
        <v>6.8026999999999997</v>
      </c>
      <c r="N31" s="70">
        <v>8.0843000000000007</v>
      </c>
      <c r="O31" s="70">
        <v>8.3640000000000008</v>
      </c>
      <c r="P31" s="70">
        <v>8.2852999999999994</v>
      </c>
      <c r="Q31" s="70">
        <v>6.2727000000000004</v>
      </c>
      <c r="R31" s="70">
        <v>11.293200000000001</v>
      </c>
      <c r="S31" s="70">
        <v>8.3734000000000002</v>
      </c>
      <c r="T31" s="70">
        <v>23.787500000000001</v>
      </c>
      <c r="U31" s="70">
        <v>34.405000000000001</v>
      </c>
      <c r="V31" s="70">
        <v>30.894400000000001</v>
      </c>
      <c r="W31" s="70">
        <v>31.634499999999999</v>
      </c>
      <c r="X31" s="70">
        <v>24.967199999999998</v>
      </c>
      <c r="Y31" s="70">
        <v>36.677500000000002</v>
      </c>
      <c r="Z31" s="70">
        <v>31.526</v>
      </c>
    </row>
    <row r="32" spans="1:26" x14ac:dyDescent="0.25">
      <c r="A32" s="69"/>
      <c r="B32" s="61">
        <v>45557</v>
      </c>
      <c r="C32" s="70">
        <v>27.378399999999999</v>
      </c>
      <c r="D32" s="70">
        <v>27.462299999999999</v>
      </c>
      <c r="E32" s="70">
        <v>25.1587</v>
      </c>
      <c r="F32" s="70">
        <v>24.2407</v>
      </c>
      <c r="G32" s="70">
        <v>26.1814</v>
      </c>
      <c r="H32" s="70">
        <v>26.537500000000001</v>
      </c>
      <c r="I32" s="70">
        <v>30.941400000000002</v>
      </c>
      <c r="J32" s="70">
        <v>14.388199999999999</v>
      </c>
      <c r="K32" s="70">
        <v>-6.8376000000000001</v>
      </c>
      <c r="L32" s="70">
        <v>3.2124000000000001</v>
      </c>
      <c r="M32" s="70">
        <v>3.9803999999999999</v>
      </c>
      <c r="N32" s="70">
        <v>4.3442999999999996</v>
      </c>
      <c r="O32" s="70">
        <v>7.9829999999999997</v>
      </c>
      <c r="P32" s="70">
        <v>8.4257000000000009</v>
      </c>
      <c r="Q32" s="70">
        <v>14.9412</v>
      </c>
      <c r="R32" s="70">
        <v>17.032</v>
      </c>
      <c r="S32" s="70">
        <v>17.9056</v>
      </c>
      <c r="T32" s="70">
        <v>35.558700000000002</v>
      </c>
      <c r="U32" s="70">
        <v>32.7104</v>
      </c>
      <c r="V32" s="70">
        <v>28.391200000000001</v>
      </c>
      <c r="W32" s="70">
        <v>28.6191</v>
      </c>
      <c r="X32" s="70">
        <v>23.862500000000001</v>
      </c>
      <c r="Y32" s="70">
        <v>25.534400000000002</v>
      </c>
      <c r="Z32" s="70">
        <v>19.992899999999999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8">
        <f>'[27]September 2024 Average Pricing'!J2</f>
        <v>2.8982469583333295E-2</v>
      </c>
      <c r="H10" s="47"/>
      <c r="I10" s="8">
        <f>'[27]September 2024 Average Pricing'!J3</f>
        <v>4.4354373863636373E-2</v>
      </c>
      <c r="J10" s="47"/>
      <c r="K10" s="8">
        <f>'[27]September 2024 Average Pricing'!J4</f>
        <v>2.6842077848101269E-2</v>
      </c>
      <c r="L10" s="47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2.8982469583333295E-2</v>
      </c>
      <c r="H12" s="48"/>
      <c r="I12" s="8">
        <f>$I$10</f>
        <v>4.4354373863636373E-2</v>
      </c>
      <c r="J12" s="48"/>
      <c r="K12" s="8">
        <f>$K$10</f>
        <v>2.6842077848101269E-2</v>
      </c>
      <c r="L12" s="48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H21" sqref="H21"/>
    </sheetView>
  </sheetViews>
  <sheetFormatPr defaultRowHeight="15" x14ac:dyDescent="0.25"/>
  <cols>
    <col min="1" max="1" width="10.140625" style="64" bestFit="1" customWidth="1"/>
    <col min="2" max="2" width="7.42578125" style="64" bestFit="1" customWidth="1"/>
    <col min="3" max="3" width="12.5703125" style="64" bestFit="1" customWidth="1"/>
    <col min="4" max="4" width="5.7109375" style="64" bestFit="1" customWidth="1"/>
    <col min="5" max="5" width="9.42578125" style="54" bestFit="1" customWidth="1"/>
    <col min="6" max="6" width="13.28515625" style="54" bestFit="1" customWidth="1"/>
    <col min="7" max="7" width="4.28515625" style="54" customWidth="1"/>
    <col min="8" max="8" width="21.7109375" style="54" bestFit="1" customWidth="1"/>
    <col min="9" max="9" width="8" style="64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63" t="s">
        <v>54</v>
      </c>
      <c r="C1" s="64" t="s">
        <v>52</v>
      </c>
      <c r="D1" s="64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45498</v>
      </c>
      <c r="B2" s="64">
        <v>7</v>
      </c>
      <c r="C2" s="64">
        <v>4</v>
      </c>
      <c r="D2" s="64">
        <v>1</v>
      </c>
      <c r="E2" s="42">
        <v>21.912800000000001</v>
      </c>
      <c r="F2" s="64" t="str">
        <f>IF(AND(RTO__33[[#This Row],[Month]]&gt;5,RTO__33[[#This Row],[Month]]&lt;10,RTO__33[[#This Row],[Day of Week]]&lt;=5,RTO__33[[#This Row],[Hour]]&gt;=15,RTO__33[[#This Row],[Hour]]&lt;=18),"ON","OFF")</f>
        <v>OFF</v>
      </c>
      <c r="G2"/>
      <c r="H2" s="50" t="s">
        <v>55</v>
      </c>
      <c r="I2" s="44">
        <f>AVERAGE(RTO__33[Pricing])</f>
        <v>28.982469583333295</v>
      </c>
      <c r="J2" s="35">
        <f>I2/1000</f>
        <v>2.8982469583333295E-2</v>
      </c>
      <c r="L2" s="50" t="str">
        <f>UPPER(TEXT(EDATE(A721,1),"MMMM"))</f>
        <v>SEPTEMBER</v>
      </c>
    </row>
    <row r="3" spans="1:15" x14ac:dyDescent="0.25">
      <c r="A3" s="34">
        <v>45498</v>
      </c>
      <c r="B3" s="64">
        <v>7</v>
      </c>
      <c r="C3" s="64">
        <v>4</v>
      </c>
      <c r="D3" s="64">
        <v>2</v>
      </c>
      <c r="E3" s="42">
        <v>23.366199999999999</v>
      </c>
      <c r="F3" s="64" t="str">
        <f>IF(AND(RTO__33[[#This Row],[Month]]&gt;5,RTO__33[[#This Row],[Month]]&lt;10,RTO__33[[#This Row],[Day of Week]]&lt;=5,RTO__33[[#This Row],[Hour]]&gt;=15,RTO__33[[#This Row],[Hour]]&lt;=18),"ON","OFF")</f>
        <v>OFF</v>
      </c>
      <c r="G3"/>
      <c r="H3" s="50" t="s">
        <v>61</v>
      </c>
      <c r="I3" s="45">
        <f>IFERROR(AVERAGEIF(RTO__33[On / Off-Peak],"ON",RTO__33[Pricing]),0)</f>
        <v>44.354373863636376</v>
      </c>
      <c r="J3" s="35">
        <f>IFERROR(I3/1000,0)</f>
        <v>4.4354373863636373E-2</v>
      </c>
      <c r="L3" s="50" t="str">
        <f>TEXT(EDATE(A721,1),"YYYY")</f>
        <v>2024</v>
      </c>
    </row>
    <row r="4" spans="1:15" x14ac:dyDescent="0.25">
      <c r="A4" s="34">
        <v>45498</v>
      </c>
      <c r="B4" s="64">
        <v>7</v>
      </c>
      <c r="C4" s="64">
        <v>4</v>
      </c>
      <c r="D4" s="64">
        <v>3</v>
      </c>
      <c r="E4" s="42">
        <v>15.0404</v>
      </c>
      <c r="F4" s="64" t="str">
        <f>IF(AND(RTO__33[[#This Row],[Month]]&gt;5,RTO__33[[#This Row],[Month]]&lt;10,RTO__33[[#This Row],[Day of Week]]&lt;=5,RTO__33[[#This Row],[Hour]]&gt;=15,RTO__33[[#This Row],[Hour]]&lt;=18),"ON","OFF")</f>
        <v>OFF</v>
      </c>
      <c r="G4"/>
      <c r="H4" s="50" t="s">
        <v>58</v>
      </c>
      <c r="I4" s="45">
        <f>IFERROR(AVERAGEIF(RTO__33[On / Off-Peak],"OFF",RTO__33[Pricing]),0)</f>
        <v>26.842077848101269</v>
      </c>
      <c r="J4" s="35">
        <f>IFERROR(I4/1000,0)</f>
        <v>2.6842077848101269E-2</v>
      </c>
      <c r="L4" s="33"/>
    </row>
    <row r="5" spans="1:15" x14ac:dyDescent="0.25">
      <c r="A5" s="34">
        <v>45498</v>
      </c>
      <c r="B5" s="64">
        <v>7</v>
      </c>
      <c r="C5" s="64">
        <v>4</v>
      </c>
      <c r="D5" s="64">
        <v>4</v>
      </c>
      <c r="E5" s="42">
        <v>19.085899999999999</v>
      </c>
      <c r="F5" s="64" t="str">
        <f>IF(AND(RTO__33[[#This Row],[Month]]&gt;5,RTO__33[[#This Row],[Month]]&lt;10,RTO__33[[#This Row],[Day of Week]]&lt;=5,RTO__33[[#This Row],[Hour]]&gt;=15,RTO__33[[#This Row],[Hour]]&lt;=18),"ON","OFF")</f>
        <v>OFF</v>
      </c>
      <c r="G5"/>
      <c r="H5" s="64"/>
      <c r="I5"/>
      <c r="L5" s="43" t="s">
        <v>66</v>
      </c>
      <c r="M5" s="60"/>
      <c r="N5" s="60"/>
      <c r="O5" s="60"/>
    </row>
    <row r="6" spans="1:15" x14ac:dyDescent="0.25">
      <c r="A6" s="34">
        <v>45498</v>
      </c>
      <c r="B6" s="64">
        <v>7</v>
      </c>
      <c r="C6" s="64">
        <v>4</v>
      </c>
      <c r="D6" s="64">
        <v>5</v>
      </c>
      <c r="E6" s="42">
        <v>24.3139</v>
      </c>
      <c r="F6" s="64" t="str">
        <f>IF(AND(RTO__33[[#This Row],[Month]]&gt;5,RTO__33[[#This Row],[Month]]&lt;10,RTO__33[[#This Row],[Day of Week]]&lt;=5,RTO__33[[#This Row],[Hour]]&gt;=15,RTO__33[[#This Row],[Hour]]&lt;=18),"ON","OFF")</f>
        <v>OFF</v>
      </c>
      <c r="G6"/>
      <c r="H6" s="64"/>
      <c r="I6"/>
      <c r="L6" s="56" t="str">
        <f>TEXT(A2,"MMMM")</f>
        <v>July</v>
      </c>
      <c r="M6" s="56" t="str">
        <f>TEXT(A2,"dd")</f>
        <v>25</v>
      </c>
    </row>
    <row r="7" spans="1:15" x14ac:dyDescent="0.25">
      <c r="A7" s="34">
        <v>45498</v>
      </c>
      <c r="B7" s="64">
        <v>7</v>
      </c>
      <c r="C7" s="64">
        <v>4</v>
      </c>
      <c r="D7" s="64">
        <v>6</v>
      </c>
      <c r="E7" s="42">
        <v>32.877800000000001</v>
      </c>
      <c r="F7" s="64" t="str">
        <f>IF(AND(RTO__33[[#This Row],[Month]]&gt;5,RTO__33[[#This Row],[Month]]&lt;10,RTO__33[[#This Row],[Day of Week]]&lt;=5,RTO__33[[#This Row],[Hour]]&gt;=15,RTO__33[[#This Row],[Hour]]&lt;=18),"ON","OFF")</f>
        <v>OFF</v>
      </c>
      <c r="G7"/>
      <c r="H7" s="64"/>
      <c r="I7" s="34"/>
      <c r="L7" s="56" t="str">
        <f>TEXT(A721,"MMMM")</f>
        <v>August</v>
      </c>
      <c r="M7" s="50" t="str">
        <f>TEXT(A721,"dd")</f>
        <v>23</v>
      </c>
    </row>
    <row r="8" spans="1:15" x14ac:dyDescent="0.25">
      <c r="A8" s="34">
        <v>45498</v>
      </c>
      <c r="B8" s="64">
        <v>7</v>
      </c>
      <c r="C8" s="64">
        <v>4</v>
      </c>
      <c r="D8" s="64">
        <v>7</v>
      </c>
      <c r="E8" s="42">
        <v>6.7241999999999997</v>
      </c>
      <c r="F8" s="64" t="str">
        <f>IF(AND(RTO__33[[#This Row],[Month]]&gt;5,RTO__33[[#This Row],[Month]]&lt;10,RTO__33[[#This Row],[Day of Week]]&lt;=5,RTO__33[[#This Row],[Hour]]&gt;=15,RTO__33[[#This Row],[Hour]]&lt;=18),"ON","OFF")</f>
        <v>OFF</v>
      </c>
      <c r="G8"/>
      <c r="H8" s="64"/>
      <c r="I8"/>
      <c r="L8" s="34"/>
      <c r="M8" s="34"/>
    </row>
    <row r="9" spans="1:15" x14ac:dyDescent="0.25">
      <c r="A9" s="34">
        <v>45498</v>
      </c>
      <c r="B9" s="64">
        <v>7</v>
      </c>
      <c r="C9" s="64">
        <v>4</v>
      </c>
      <c r="D9" s="64">
        <v>8</v>
      </c>
      <c r="E9" s="42">
        <v>8.1137999999999995</v>
      </c>
      <c r="F9" s="64" t="str">
        <f>IF(AND(RTO__33[[#This Row],[Month]]&gt;5,RTO__33[[#This Row],[Month]]&lt;10,RTO__33[[#This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34">
        <v>45498</v>
      </c>
      <c r="B10" s="64">
        <v>7</v>
      </c>
      <c r="C10" s="64">
        <v>4</v>
      </c>
      <c r="D10" s="64">
        <v>9</v>
      </c>
      <c r="E10" s="42">
        <v>15.9033</v>
      </c>
      <c r="F10" s="64" t="str">
        <f>IF(AND(RTO__33[[#This Row],[Month]]&gt;5,RTO__33[[#This Row],[Month]]&lt;10,RTO__33[[#This Row],[Day of Week]]&lt;=5,RTO__33[[#This Row],[Hour]]&gt;=15,RTO__33[[#This Row],[Hour]]&lt;=18),"ON","OFF")</f>
        <v>OFF</v>
      </c>
      <c r="G10"/>
      <c r="H10" s="64"/>
      <c r="I10"/>
      <c r="L10" s="50">
        <f>ABS(_xlfn.DAYS(A721+1,A2))</f>
        <v>30</v>
      </c>
    </row>
    <row r="11" spans="1:15" x14ac:dyDescent="0.25">
      <c r="A11" s="34">
        <v>45498</v>
      </c>
      <c r="B11" s="64">
        <v>7</v>
      </c>
      <c r="C11" s="64">
        <v>4</v>
      </c>
      <c r="D11" s="64">
        <v>10</v>
      </c>
      <c r="E11" s="42">
        <v>21.8444</v>
      </c>
      <c r="F11" s="64" t="str">
        <f>IF(AND(RTO__33[[#This Row],[Month]]&gt;5,RTO__33[[#This Row],[Month]]&lt;10,RTO__33[[#This Row],[Day of Week]]&lt;=5,RTO__33[[#This Row],[Hour]]&gt;=15,RTO__33[[#This Row],[Hour]]&lt;=18),"ON","OFF")</f>
        <v>OFF</v>
      </c>
      <c r="G11"/>
      <c r="H11" s="64"/>
      <c r="I11"/>
    </row>
    <row r="12" spans="1:15" x14ac:dyDescent="0.25">
      <c r="A12" s="34">
        <v>45498</v>
      </c>
      <c r="B12" s="64">
        <v>7</v>
      </c>
      <c r="C12" s="64">
        <v>4</v>
      </c>
      <c r="D12" s="64">
        <v>11</v>
      </c>
      <c r="E12" s="42">
        <v>32.589700000000001</v>
      </c>
      <c r="F12" s="64" t="str">
        <f>IF(AND(RTO__33[[#This Row],[Month]]&gt;5,RTO__33[[#This Row],[Month]]&lt;10,RTO__33[[#This Row],[Day of Week]]&lt;=5,RTO__33[[#This Row],[Hour]]&gt;=15,RTO__33[[#This Row],[Hour]]&lt;=18),"ON","OFF")</f>
        <v>OFF</v>
      </c>
      <c r="G12"/>
      <c r="H12" s="64"/>
      <c r="I12"/>
    </row>
    <row r="13" spans="1:15" x14ac:dyDescent="0.25">
      <c r="A13" s="34">
        <v>45498</v>
      </c>
      <c r="B13" s="64">
        <v>7</v>
      </c>
      <c r="C13" s="64">
        <v>4</v>
      </c>
      <c r="D13" s="64">
        <v>12</v>
      </c>
      <c r="E13" s="42">
        <v>37.9985</v>
      </c>
      <c r="F13" s="64" t="str">
        <f>IF(AND(RTO__33[[#This Row],[Month]]&gt;5,RTO__33[[#This Row],[Month]]&lt;10,RTO__33[[#This Row],[Day of Week]]&lt;=5,RTO__33[[#This Row],[Hour]]&gt;=15,RTO__33[[#This Row],[Hour]]&lt;=18),"ON","OFF")</f>
        <v>OFF</v>
      </c>
      <c r="G13"/>
      <c r="H13" s="64"/>
      <c r="I13"/>
    </row>
    <row r="14" spans="1:15" x14ac:dyDescent="0.25">
      <c r="A14" s="34">
        <v>45498</v>
      </c>
      <c r="B14" s="64">
        <v>7</v>
      </c>
      <c r="C14" s="64">
        <v>4</v>
      </c>
      <c r="D14" s="64">
        <v>13</v>
      </c>
      <c r="E14" s="42">
        <v>38.447400000000002</v>
      </c>
      <c r="F14" s="64" t="str">
        <f>IF(AND(RTO__33[[#This Row],[Month]]&gt;5,RTO__33[[#This Row],[Month]]&lt;10,RTO__33[[#This Row],[Day of Week]]&lt;=5,RTO__33[[#This Row],[Hour]]&gt;=15,RTO__33[[#This Row],[Hour]]&lt;=18),"ON","OFF")</f>
        <v>OFF</v>
      </c>
      <c r="G14"/>
      <c r="H14" s="64"/>
      <c r="I14"/>
    </row>
    <row r="15" spans="1:15" x14ac:dyDescent="0.25">
      <c r="A15" s="34">
        <v>45498</v>
      </c>
      <c r="B15" s="64">
        <v>7</v>
      </c>
      <c r="C15" s="64">
        <v>4</v>
      </c>
      <c r="D15" s="64">
        <v>14</v>
      </c>
      <c r="E15" s="42">
        <v>35.819800000000001</v>
      </c>
      <c r="F15" s="64" t="str">
        <f>IF(AND(RTO__33[[#This Row],[Month]]&gt;5,RTO__33[[#This Row],[Month]]&lt;10,RTO__33[[#This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34">
        <v>45498</v>
      </c>
      <c r="B16" s="64">
        <v>7</v>
      </c>
      <c r="C16" s="64">
        <v>4</v>
      </c>
      <c r="D16" s="64">
        <v>15</v>
      </c>
      <c r="E16" s="42">
        <v>40.928199999999997</v>
      </c>
      <c r="F16" s="64" t="str">
        <f>IF(AND(RTO__33[[#This Row],[Month]]&gt;5,RTO__33[[#This Row],[Month]]&lt;10,RTO__33[[#This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34">
        <v>45498</v>
      </c>
      <c r="B17" s="64">
        <v>7</v>
      </c>
      <c r="C17" s="64">
        <v>4</v>
      </c>
      <c r="D17" s="64">
        <v>16</v>
      </c>
      <c r="E17" s="42">
        <v>49.723999999999997</v>
      </c>
      <c r="F17" s="64" t="str">
        <f>IF(AND(RTO__33[[#This Row],[Month]]&gt;5,RTO__33[[#This Row],[Month]]&lt;10,RTO__33[[#This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34">
        <v>45498</v>
      </c>
      <c r="B18" s="64">
        <v>7</v>
      </c>
      <c r="C18" s="64">
        <v>4</v>
      </c>
      <c r="D18" s="64">
        <v>17</v>
      </c>
      <c r="E18" s="42">
        <v>57.980600000000003</v>
      </c>
      <c r="F18" s="64" t="str">
        <f>IF(AND(RTO__33[[#This Row],[Month]]&gt;5,RTO__33[[#This Row],[Month]]&lt;10,RTO__33[[#This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34">
        <v>45498</v>
      </c>
      <c r="B19" s="64">
        <v>7</v>
      </c>
      <c r="C19" s="64">
        <v>4</v>
      </c>
      <c r="D19" s="64">
        <v>18</v>
      </c>
      <c r="E19" s="42">
        <v>57.0672</v>
      </c>
      <c r="F19" s="64" t="str">
        <f>IF(AND(RTO__33[[#This Row],[Month]]&gt;5,RTO__33[[#This Row],[Month]]&lt;10,RTO__33[[#This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34">
        <v>45498</v>
      </c>
      <c r="B20" s="64">
        <v>7</v>
      </c>
      <c r="C20" s="64">
        <v>4</v>
      </c>
      <c r="D20" s="64">
        <v>19</v>
      </c>
      <c r="E20" s="42">
        <v>92.569299999999998</v>
      </c>
      <c r="F20" s="64" t="str">
        <f>IF(AND(RTO__33[[#This Row],[Month]]&gt;5,RTO__33[[#This Row],[Month]]&lt;10,RTO__33[[#This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34">
        <v>45498</v>
      </c>
      <c r="B21" s="64">
        <v>7</v>
      </c>
      <c r="C21" s="64">
        <v>4</v>
      </c>
      <c r="D21" s="64">
        <v>20</v>
      </c>
      <c r="E21" s="42">
        <v>283.7054</v>
      </c>
      <c r="F21" s="64" t="str">
        <f>IF(AND(RTO__33[[#This Row],[Month]]&gt;5,RTO__33[[#This Row],[Month]]&lt;10,RTO__33[[#This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34">
        <v>45498</v>
      </c>
      <c r="B22" s="64">
        <v>7</v>
      </c>
      <c r="C22" s="64">
        <v>4</v>
      </c>
      <c r="D22" s="64">
        <v>21</v>
      </c>
      <c r="E22" s="42">
        <v>64.727500000000006</v>
      </c>
      <c r="F22" s="64" t="str">
        <f>IF(AND(RTO__33[[#This Row],[Month]]&gt;5,RTO__33[[#This Row],[Month]]&lt;10,RTO__33[[#This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34">
        <v>45498</v>
      </c>
      <c r="B23" s="64">
        <v>7</v>
      </c>
      <c r="C23" s="64">
        <v>4</v>
      </c>
      <c r="D23" s="64">
        <v>22</v>
      </c>
      <c r="E23" s="42">
        <v>23.2681</v>
      </c>
      <c r="F23" s="64" t="str">
        <f>IF(AND(RTO__33[[#This Row],[Month]]&gt;5,RTO__33[[#This Row],[Month]]&lt;10,RTO__33[[#This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34">
        <v>45498</v>
      </c>
      <c r="B24" s="64">
        <v>7</v>
      </c>
      <c r="C24" s="64">
        <v>4</v>
      </c>
      <c r="D24" s="64">
        <v>23</v>
      </c>
      <c r="E24" s="42">
        <v>16.7546</v>
      </c>
      <c r="F24" s="64" t="str">
        <f>IF(AND(RTO__33[[#This Row],[Month]]&gt;5,RTO__33[[#This Row],[Month]]&lt;10,RTO__33[[#This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34">
        <v>45498</v>
      </c>
      <c r="B25" s="64">
        <v>7</v>
      </c>
      <c r="C25" s="64">
        <v>4</v>
      </c>
      <c r="D25" s="64">
        <v>24</v>
      </c>
      <c r="E25" s="42">
        <v>22.726099999999999</v>
      </c>
      <c r="F25" s="64" t="str">
        <f>IF(AND(RTO__33[[#This Row],[Month]]&gt;5,RTO__33[[#This Row],[Month]]&lt;10,RTO__33[[#This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34">
        <v>45499</v>
      </c>
      <c r="B26" s="64">
        <v>7</v>
      </c>
      <c r="C26" s="64">
        <v>5</v>
      </c>
      <c r="D26" s="64">
        <v>1</v>
      </c>
      <c r="E26" s="42">
        <v>21.9985</v>
      </c>
      <c r="F26" s="64" t="str">
        <f>IF(AND(RTO__33[[#This Row],[Month]]&gt;5,RTO__33[[#This Row],[Month]]&lt;10,RTO__33[[#This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34">
        <v>45499</v>
      </c>
      <c r="B27" s="64">
        <v>7</v>
      </c>
      <c r="C27" s="64">
        <v>5</v>
      </c>
      <c r="D27" s="64">
        <v>2</v>
      </c>
      <c r="E27" s="42">
        <v>8.8317999999999994</v>
      </c>
      <c r="F27" s="64" t="str">
        <f>IF(AND(RTO__33[[#This Row],[Month]]&gt;5,RTO__33[[#This Row],[Month]]&lt;10,RTO__33[[#This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34">
        <v>45499</v>
      </c>
      <c r="B28" s="64">
        <v>7</v>
      </c>
      <c r="C28" s="64">
        <v>5</v>
      </c>
      <c r="D28" s="64">
        <v>3</v>
      </c>
      <c r="E28" s="42">
        <v>27.7667</v>
      </c>
      <c r="F28" s="64" t="str">
        <f>IF(AND(RTO__33[[#This Row],[Month]]&gt;5,RTO__33[[#This Row],[Month]]&lt;10,RTO__33[[#This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34">
        <v>45499</v>
      </c>
      <c r="B29" s="64">
        <v>7</v>
      </c>
      <c r="C29" s="64">
        <v>5</v>
      </c>
      <c r="D29" s="64">
        <v>4</v>
      </c>
      <c r="E29" s="42">
        <v>26.4438</v>
      </c>
      <c r="F29" s="64" t="str">
        <f>IF(AND(RTO__33[[#This Row],[Month]]&gt;5,RTO__33[[#This Row],[Month]]&lt;10,RTO__33[[#This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34">
        <v>45499</v>
      </c>
      <c r="B30" s="64">
        <v>7</v>
      </c>
      <c r="C30" s="64">
        <v>5</v>
      </c>
      <c r="D30" s="64">
        <v>5</v>
      </c>
      <c r="E30" s="42">
        <v>22.619700000000002</v>
      </c>
      <c r="F30" s="64" t="str">
        <f>IF(AND(RTO__33[[#This Row],[Month]]&gt;5,RTO__33[[#This Row],[Month]]&lt;10,RTO__33[[#This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34">
        <v>45499</v>
      </c>
      <c r="B31" s="64">
        <v>7</v>
      </c>
      <c r="C31" s="64">
        <v>5</v>
      </c>
      <c r="D31" s="64">
        <v>6</v>
      </c>
      <c r="E31" s="42">
        <v>29.884599999999999</v>
      </c>
      <c r="F31" s="64" t="str">
        <f>IF(AND(RTO__33[[#This Row],[Month]]&gt;5,RTO__33[[#This Row],[Month]]&lt;10,RTO__33[[#This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34">
        <v>45499</v>
      </c>
      <c r="B32" s="64">
        <v>7</v>
      </c>
      <c r="C32" s="64">
        <v>5</v>
      </c>
      <c r="D32" s="64">
        <v>7</v>
      </c>
      <c r="E32" s="42">
        <v>22.020900000000001</v>
      </c>
      <c r="F32" s="64" t="str">
        <f>IF(AND(RTO__33[[#This Row],[Month]]&gt;5,RTO__33[[#This Row],[Month]]&lt;10,RTO__33[[#This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34">
        <v>45499</v>
      </c>
      <c r="B33" s="64">
        <v>7</v>
      </c>
      <c r="C33" s="64">
        <v>5</v>
      </c>
      <c r="D33" s="64">
        <v>8</v>
      </c>
      <c r="E33" s="42">
        <v>16.893999999999998</v>
      </c>
      <c r="F33" s="64" t="str">
        <f>IF(AND(RTO__33[[#This Row],[Month]]&gt;5,RTO__33[[#This Row],[Month]]&lt;10,RTO__33[[#This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34">
        <v>45499</v>
      </c>
      <c r="B34" s="64">
        <v>7</v>
      </c>
      <c r="C34" s="64">
        <v>5</v>
      </c>
      <c r="D34" s="64">
        <v>9</v>
      </c>
      <c r="E34" s="42">
        <v>19.388300000000001</v>
      </c>
      <c r="F34" s="64" t="str">
        <f>IF(AND(RTO__33[[#This Row],[Month]]&gt;5,RTO__33[[#This Row],[Month]]&lt;10,RTO__33[[#This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34">
        <v>45499</v>
      </c>
      <c r="B35" s="64">
        <v>7</v>
      </c>
      <c r="C35" s="64">
        <v>5</v>
      </c>
      <c r="D35" s="64">
        <v>10</v>
      </c>
      <c r="E35" s="42">
        <v>23.8459</v>
      </c>
      <c r="F35" s="64" t="str">
        <f>IF(AND(RTO__33[[#This Row],[Month]]&gt;5,RTO__33[[#This Row],[Month]]&lt;10,RTO__33[[#This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34">
        <v>45499</v>
      </c>
      <c r="B36" s="64">
        <v>7</v>
      </c>
      <c r="C36" s="64">
        <v>5</v>
      </c>
      <c r="D36" s="64">
        <v>11</v>
      </c>
      <c r="E36" s="42">
        <v>21.752700000000001</v>
      </c>
      <c r="F36" s="64" t="str">
        <f>IF(AND(RTO__33[[#This Row],[Month]]&gt;5,RTO__33[[#This Row],[Month]]&lt;10,RTO__33[[#This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34">
        <v>45499</v>
      </c>
      <c r="B37" s="64">
        <v>7</v>
      </c>
      <c r="C37" s="64">
        <v>5</v>
      </c>
      <c r="D37" s="64">
        <v>12</v>
      </c>
      <c r="E37" s="42">
        <v>22.254999999999999</v>
      </c>
      <c r="F37" s="64" t="str">
        <f>IF(AND(RTO__33[[#This Row],[Month]]&gt;5,RTO__33[[#This Row],[Month]]&lt;10,RTO__33[[#This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34">
        <v>45499</v>
      </c>
      <c r="B38" s="64">
        <v>7</v>
      </c>
      <c r="C38" s="64">
        <v>5</v>
      </c>
      <c r="D38" s="64">
        <v>13</v>
      </c>
      <c r="E38" s="42">
        <v>23.3566</v>
      </c>
      <c r="F38" s="64" t="str">
        <f>IF(AND(RTO__33[[#This Row],[Month]]&gt;5,RTO__33[[#This Row],[Month]]&lt;10,RTO__33[[#This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34">
        <v>45499</v>
      </c>
      <c r="B39" s="64">
        <v>7</v>
      </c>
      <c r="C39" s="64">
        <v>5</v>
      </c>
      <c r="D39" s="64">
        <v>14</v>
      </c>
      <c r="E39" s="42">
        <v>29.838799999999999</v>
      </c>
      <c r="F39" s="64" t="str">
        <f>IF(AND(RTO__33[[#This Row],[Month]]&gt;5,RTO__33[[#This Row],[Month]]&lt;10,RTO__33[[#This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34">
        <v>45499</v>
      </c>
      <c r="B40" s="64">
        <v>7</v>
      </c>
      <c r="C40" s="64">
        <v>5</v>
      </c>
      <c r="D40" s="64">
        <v>15</v>
      </c>
      <c r="E40" s="42">
        <v>30.474699999999999</v>
      </c>
      <c r="F40" s="64" t="str">
        <f>IF(AND(RTO__33[[#This Row],[Month]]&gt;5,RTO__33[[#This Row],[Month]]&lt;10,RTO__33[[#This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34">
        <v>45499</v>
      </c>
      <c r="B41" s="64">
        <v>7</v>
      </c>
      <c r="C41" s="64">
        <v>5</v>
      </c>
      <c r="D41" s="64">
        <v>16</v>
      </c>
      <c r="E41" s="42">
        <v>91.697400000000002</v>
      </c>
      <c r="F41" s="64" t="str">
        <f>IF(AND(RTO__33[[#This Row],[Month]]&gt;5,RTO__33[[#This Row],[Month]]&lt;10,RTO__33[[#This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34">
        <v>45499</v>
      </c>
      <c r="B42" s="64">
        <v>7</v>
      </c>
      <c r="C42" s="64">
        <v>5</v>
      </c>
      <c r="D42" s="64">
        <v>17</v>
      </c>
      <c r="E42" s="42">
        <v>43.345199999999998</v>
      </c>
      <c r="F42" s="64" t="str">
        <f>IF(AND(RTO__33[[#This Row],[Month]]&gt;5,RTO__33[[#This Row],[Month]]&lt;10,RTO__33[[#This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34">
        <v>45499</v>
      </c>
      <c r="B43" s="64">
        <v>7</v>
      </c>
      <c r="C43" s="64">
        <v>5</v>
      </c>
      <c r="D43" s="64">
        <v>18</v>
      </c>
      <c r="E43" s="42">
        <v>40.292999999999999</v>
      </c>
      <c r="F43" s="64" t="str">
        <f>IF(AND(RTO__33[[#This Row],[Month]]&gt;5,RTO__33[[#This Row],[Month]]&lt;10,RTO__33[[#This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34">
        <v>45499</v>
      </c>
      <c r="B44" s="64">
        <v>7</v>
      </c>
      <c r="C44" s="64">
        <v>5</v>
      </c>
      <c r="D44" s="64">
        <v>19</v>
      </c>
      <c r="E44" s="42">
        <v>43.069499999999998</v>
      </c>
      <c r="F44" s="64" t="str">
        <f>IF(AND(RTO__33[[#This Row],[Month]]&gt;5,RTO__33[[#This Row],[Month]]&lt;10,RTO__33[[#This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34">
        <v>45499</v>
      </c>
      <c r="B45" s="64">
        <v>7</v>
      </c>
      <c r="C45" s="64">
        <v>5</v>
      </c>
      <c r="D45" s="64">
        <v>20</v>
      </c>
      <c r="E45" s="42">
        <v>54.051499999999997</v>
      </c>
      <c r="F45" s="64" t="str">
        <f>IF(AND(RTO__33[[#This Row],[Month]]&gt;5,RTO__33[[#This Row],[Month]]&lt;10,RTO__33[[#This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34">
        <v>45499</v>
      </c>
      <c r="B46" s="64">
        <v>7</v>
      </c>
      <c r="C46" s="64">
        <v>5</v>
      </c>
      <c r="D46" s="64">
        <v>21</v>
      </c>
      <c r="E46" s="42">
        <v>38.078000000000003</v>
      </c>
      <c r="F46" s="64" t="str">
        <f>IF(AND(RTO__33[[#This Row],[Month]]&gt;5,RTO__33[[#This Row],[Month]]&lt;10,RTO__33[[#This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34">
        <v>45499</v>
      </c>
      <c r="B47" s="64">
        <v>7</v>
      </c>
      <c r="C47" s="64">
        <v>5</v>
      </c>
      <c r="D47" s="64">
        <v>22</v>
      </c>
      <c r="E47" s="42">
        <v>34.6113</v>
      </c>
      <c r="F47" s="64" t="str">
        <f>IF(AND(RTO__33[[#This Row],[Month]]&gt;5,RTO__33[[#This Row],[Month]]&lt;10,RTO__33[[#This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34">
        <v>45499</v>
      </c>
      <c r="B48" s="64">
        <v>7</v>
      </c>
      <c r="C48" s="64">
        <v>5</v>
      </c>
      <c r="D48" s="64">
        <v>23</v>
      </c>
      <c r="E48" s="42">
        <v>37.617100000000001</v>
      </c>
      <c r="F48" s="64" t="str">
        <f>IF(AND(RTO__33[[#This Row],[Month]]&gt;5,RTO__33[[#This Row],[Month]]&lt;10,RTO__33[[#This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34">
        <v>45499</v>
      </c>
      <c r="B49" s="64">
        <v>7</v>
      </c>
      <c r="C49" s="64">
        <v>5</v>
      </c>
      <c r="D49" s="64">
        <v>24</v>
      </c>
      <c r="E49" s="42">
        <v>30.798200000000001</v>
      </c>
      <c r="F49" s="64" t="str">
        <f>IF(AND(RTO__33[[#This Row],[Month]]&gt;5,RTO__33[[#This Row],[Month]]&lt;10,RTO__33[[#This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34">
        <v>45500</v>
      </c>
      <c r="B50" s="64">
        <v>7</v>
      </c>
      <c r="C50" s="64">
        <v>6</v>
      </c>
      <c r="D50" s="64">
        <v>1</v>
      </c>
      <c r="E50" s="42">
        <v>37.205500000000001</v>
      </c>
      <c r="F50" s="64" t="str">
        <f>IF(AND(RTO__33[[#This Row],[Month]]&gt;5,RTO__33[[#This Row],[Month]]&lt;10,RTO__33[[#This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34">
        <v>45500</v>
      </c>
      <c r="B51" s="64">
        <v>7</v>
      </c>
      <c r="C51" s="64">
        <v>6</v>
      </c>
      <c r="D51" s="64">
        <v>2</v>
      </c>
      <c r="E51" s="42">
        <v>28.873999999999999</v>
      </c>
      <c r="F51" s="64" t="str">
        <f>IF(AND(RTO__33[[#This Row],[Month]]&gt;5,RTO__33[[#This Row],[Month]]&lt;10,RTO__33[[#This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34">
        <v>45500</v>
      </c>
      <c r="B52" s="64">
        <v>7</v>
      </c>
      <c r="C52" s="64">
        <v>6</v>
      </c>
      <c r="D52" s="64">
        <v>3</v>
      </c>
      <c r="E52" s="42">
        <v>29.579799999999999</v>
      </c>
      <c r="F52" s="64" t="str">
        <f>IF(AND(RTO__33[[#This Row],[Month]]&gt;5,RTO__33[[#This Row],[Month]]&lt;10,RTO__33[[#This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34">
        <v>45500</v>
      </c>
      <c r="B53" s="64">
        <v>7</v>
      </c>
      <c r="C53" s="64">
        <v>6</v>
      </c>
      <c r="D53" s="64">
        <v>4</v>
      </c>
      <c r="E53" s="42">
        <v>26.464300000000001</v>
      </c>
      <c r="F53" s="64" t="str">
        <f>IF(AND(RTO__33[[#This Row],[Month]]&gt;5,RTO__33[[#This Row],[Month]]&lt;10,RTO__33[[#This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34">
        <v>45500</v>
      </c>
      <c r="B54" s="64">
        <v>7</v>
      </c>
      <c r="C54" s="64">
        <v>6</v>
      </c>
      <c r="D54" s="64">
        <v>5</v>
      </c>
      <c r="E54" s="42">
        <v>24.623799999999999</v>
      </c>
      <c r="F54" s="64" t="str">
        <f>IF(AND(RTO__33[[#This Row],[Month]]&gt;5,RTO__33[[#This Row],[Month]]&lt;10,RTO__33[[#This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34">
        <v>45500</v>
      </c>
      <c r="B55" s="64">
        <v>7</v>
      </c>
      <c r="C55" s="64">
        <v>6</v>
      </c>
      <c r="D55" s="64">
        <v>6</v>
      </c>
      <c r="E55" s="42">
        <v>25.1553</v>
      </c>
      <c r="F55" s="64" t="str">
        <f>IF(AND(RTO__33[[#This Row],[Month]]&gt;5,RTO__33[[#This Row],[Month]]&lt;10,RTO__33[[#This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34">
        <v>45500</v>
      </c>
      <c r="B56" s="64">
        <v>7</v>
      </c>
      <c r="C56" s="64">
        <v>6</v>
      </c>
      <c r="D56" s="64">
        <v>7</v>
      </c>
      <c r="E56" s="42">
        <v>18.402100000000001</v>
      </c>
      <c r="F56" s="64" t="str">
        <f>IF(AND(RTO__33[[#This Row],[Month]]&gt;5,RTO__33[[#This Row],[Month]]&lt;10,RTO__33[[#This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34">
        <v>45500</v>
      </c>
      <c r="B57" s="64">
        <v>7</v>
      </c>
      <c r="C57" s="64">
        <v>6</v>
      </c>
      <c r="D57" s="64">
        <v>8</v>
      </c>
      <c r="E57" s="42">
        <v>10.7555</v>
      </c>
      <c r="F57" s="64" t="str">
        <f>IF(AND(RTO__33[[#This Row],[Month]]&gt;5,RTO__33[[#This Row],[Month]]&lt;10,RTO__33[[#This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34">
        <v>45500</v>
      </c>
      <c r="B58" s="64">
        <v>7</v>
      </c>
      <c r="C58" s="64">
        <v>6</v>
      </c>
      <c r="D58" s="64">
        <v>9</v>
      </c>
      <c r="E58" s="42">
        <v>11.5463</v>
      </c>
      <c r="F58" s="64" t="str">
        <f>IF(AND(RTO__33[[#This Row],[Month]]&gt;5,RTO__33[[#This Row],[Month]]&lt;10,RTO__33[[#This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34">
        <v>45500</v>
      </c>
      <c r="B59" s="64">
        <v>7</v>
      </c>
      <c r="C59" s="64">
        <v>6</v>
      </c>
      <c r="D59" s="64">
        <v>10</v>
      </c>
      <c r="E59" s="42">
        <v>15.862</v>
      </c>
      <c r="F59" s="64" t="str">
        <f>IF(AND(RTO__33[[#This Row],[Month]]&gt;5,RTO__33[[#This Row],[Month]]&lt;10,RTO__33[[#This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34">
        <v>45500</v>
      </c>
      <c r="B60" s="64">
        <v>7</v>
      </c>
      <c r="C60" s="64">
        <v>6</v>
      </c>
      <c r="D60" s="64">
        <v>11</v>
      </c>
      <c r="E60" s="42">
        <v>8.4372000000000007</v>
      </c>
      <c r="F60" s="64" t="str">
        <f>IF(AND(RTO__33[[#This Row],[Month]]&gt;5,RTO__33[[#This Row],[Month]]&lt;10,RTO__33[[#This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34">
        <v>45500</v>
      </c>
      <c r="B61" s="64">
        <v>7</v>
      </c>
      <c r="C61" s="64">
        <v>6</v>
      </c>
      <c r="D61" s="64">
        <v>12</v>
      </c>
      <c r="E61" s="42">
        <v>2.2686000000000002</v>
      </c>
      <c r="F61" s="64" t="str">
        <f>IF(AND(RTO__33[[#This Row],[Month]]&gt;5,RTO__33[[#This Row],[Month]]&lt;10,RTO__33[[#This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34">
        <v>45500</v>
      </c>
      <c r="B62" s="64">
        <v>7</v>
      </c>
      <c r="C62" s="64">
        <v>6</v>
      </c>
      <c r="D62" s="64">
        <v>13</v>
      </c>
      <c r="E62" s="42">
        <v>5.2480000000000002</v>
      </c>
      <c r="F62" s="64" t="str">
        <f>IF(AND(RTO__33[[#This Row],[Month]]&gt;5,RTO__33[[#This Row],[Month]]&lt;10,RTO__33[[#This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34">
        <v>45500</v>
      </c>
      <c r="B63" s="64">
        <v>7</v>
      </c>
      <c r="C63" s="64">
        <v>6</v>
      </c>
      <c r="D63" s="64">
        <v>14</v>
      </c>
      <c r="E63" s="42">
        <v>7.6393000000000004</v>
      </c>
      <c r="F63" s="64" t="str">
        <f>IF(AND(RTO__33[[#This Row],[Month]]&gt;5,RTO__33[[#This Row],[Month]]&lt;10,RTO__33[[#This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34">
        <v>45500</v>
      </c>
      <c r="B64" s="64">
        <v>7</v>
      </c>
      <c r="C64" s="64">
        <v>6</v>
      </c>
      <c r="D64" s="64">
        <v>15</v>
      </c>
      <c r="E64" s="42">
        <v>10.1638</v>
      </c>
      <c r="F64" s="64" t="str">
        <f>IF(AND(RTO__33[[#This Row],[Month]]&gt;5,RTO__33[[#This Row],[Month]]&lt;10,RTO__33[[#This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34">
        <v>45500</v>
      </c>
      <c r="B65" s="64">
        <v>7</v>
      </c>
      <c r="C65" s="64">
        <v>6</v>
      </c>
      <c r="D65" s="64">
        <v>16</v>
      </c>
      <c r="E65" s="42">
        <v>153.70599999999999</v>
      </c>
      <c r="F65" s="64" t="str">
        <f>IF(AND(RTO__33[[#This Row],[Month]]&gt;5,RTO__33[[#This Row],[Month]]&lt;10,RTO__33[[#This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34">
        <v>45500</v>
      </c>
      <c r="B66" s="64">
        <v>7</v>
      </c>
      <c r="C66" s="64">
        <v>6</v>
      </c>
      <c r="D66" s="64">
        <v>17</v>
      </c>
      <c r="E66" s="42">
        <v>233.32669999999999</v>
      </c>
      <c r="F66" s="64" t="str">
        <f>IF(AND(RTO__33[[#This Row],[Month]]&gt;5,RTO__33[[#This Row],[Month]]&lt;10,RTO__33[[#This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34">
        <v>45500</v>
      </c>
      <c r="B67" s="64">
        <v>7</v>
      </c>
      <c r="C67" s="64">
        <v>6</v>
      </c>
      <c r="D67" s="64">
        <v>18</v>
      </c>
      <c r="E67" s="42">
        <v>23.976199999999999</v>
      </c>
      <c r="F67" s="64" t="str">
        <f>IF(AND(RTO__33[[#This Row],[Month]]&gt;5,RTO__33[[#This Row],[Month]]&lt;10,RTO__33[[#This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34">
        <v>45500</v>
      </c>
      <c r="B68" s="64">
        <v>7</v>
      </c>
      <c r="C68" s="64">
        <v>6</v>
      </c>
      <c r="D68" s="64">
        <v>19</v>
      </c>
      <c r="E68" s="42">
        <v>30.1585</v>
      </c>
      <c r="F68" s="64" t="str">
        <f>IF(AND(RTO__33[[#This Row],[Month]]&gt;5,RTO__33[[#This Row],[Month]]&lt;10,RTO__33[[#This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34">
        <v>45500</v>
      </c>
      <c r="B69" s="64">
        <v>7</v>
      </c>
      <c r="C69" s="64">
        <v>6</v>
      </c>
      <c r="D69" s="64">
        <v>20</v>
      </c>
      <c r="E69" s="42">
        <v>32.269199999999998</v>
      </c>
      <c r="F69" s="64" t="str">
        <f>IF(AND(RTO__33[[#This Row],[Month]]&gt;5,RTO__33[[#This Row],[Month]]&lt;10,RTO__33[[#This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34">
        <v>45500</v>
      </c>
      <c r="B70" s="64">
        <v>7</v>
      </c>
      <c r="C70" s="64">
        <v>6</v>
      </c>
      <c r="D70" s="64">
        <v>21</v>
      </c>
      <c r="E70" s="42">
        <v>19.8521</v>
      </c>
      <c r="F70" s="64" t="str">
        <f>IF(AND(RTO__33[[#This Row],[Month]]&gt;5,RTO__33[[#This Row],[Month]]&lt;10,RTO__33[[#This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34">
        <v>45500</v>
      </c>
      <c r="B71" s="64">
        <v>7</v>
      </c>
      <c r="C71" s="64">
        <v>6</v>
      </c>
      <c r="D71" s="64">
        <v>22</v>
      </c>
      <c r="E71" s="42">
        <v>19.558900000000001</v>
      </c>
      <c r="F71" s="64" t="str">
        <f>IF(AND(RTO__33[[#This Row],[Month]]&gt;5,RTO__33[[#This Row],[Month]]&lt;10,RTO__33[[#This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34">
        <v>45500</v>
      </c>
      <c r="B72" s="64">
        <v>7</v>
      </c>
      <c r="C72" s="64">
        <v>6</v>
      </c>
      <c r="D72" s="64">
        <v>23</v>
      </c>
      <c r="E72" s="42">
        <v>25.7484</v>
      </c>
      <c r="F72" s="64" t="str">
        <f>IF(AND(RTO__33[[#This Row],[Month]]&gt;5,RTO__33[[#This Row],[Month]]&lt;10,RTO__33[[#This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34">
        <v>45500</v>
      </c>
      <c r="B73" s="64">
        <v>7</v>
      </c>
      <c r="C73" s="64">
        <v>6</v>
      </c>
      <c r="D73" s="64">
        <v>24</v>
      </c>
      <c r="E73" s="42">
        <v>14.4537</v>
      </c>
      <c r="F73" s="64" t="str">
        <f>IF(AND(RTO__33[[#This Row],[Month]]&gt;5,RTO__33[[#This Row],[Month]]&lt;10,RTO__33[[#This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34">
        <v>45501</v>
      </c>
      <c r="B74" s="64">
        <v>7</v>
      </c>
      <c r="C74" s="64">
        <v>7</v>
      </c>
      <c r="D74" s="64">
        <v>1</v>
      </c>
      <c r="E74" s="42">
        <v>18.7728</v>
      </c>
      <c r="F74" s="64" t="str">
        <f>IF(AND(RTO__33[[#This Row],[Month]]&gt;5,RTO__33[[#This Row],[Month]]&lt;10,RTO__33[[#This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34">
        <v>45501</v>
      </c>
      <c r="B75" s="64">
        <v>7</v>
      </c>
      <c r="C75" s="64">
        <v>7</v>
      </c>
      <c r="D75" s="64">
        <v>2</v>
      </c>
      <c r="E75" s="42">
        <v>17.2895</v>
      </c>
      <c r="F75" s="64" t="str">
        <f>IF(AND(RTO__33[[#This Row],[Month]]&gt;5,RTO__33[[#This Row],[Month]]&lt;10,RTO__33[[#This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34">
        <v>45501</v>
      </c>
      <c r="B76" s="64">
        <v>7</v>
      </c>
      <c r="C76" s="64">
        <v>7</v>
      </c>
      <c r="D76" s="64">
        <v>3</v>
      </c>
      <c r="E76" s="42">
        <v>12.690300000000001</v>
      </c>
      <c r="F76" s="64" t="str">
        <f>IF(AND(RTO__33[[#This Row],[Month]]&gt;5,RTO__33[[#This Row],[Month]]&lt;10,RTO__33[[#This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34">
        <v>45501</v>
      </c>
      <c r="B77" s="64">
        <v>7</v>
      </c>
      <c r="C77" s="64">
        <v>7</v>
      </c>
      <c r="D77" s="64">
        <v>4</v>
      </c>
      <c r="E77" s="42">
        <v>8.9901999999999997</v>
      </c>
      <c r="F77" s="64" t="str">
        <f>IF(AND(RTO__33[[#This Row],[Month]]&gt;5,RTO__33[[#This Row],[Month]]&lt;10,RTO__33[[#This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34">
        <v>45501</v>
      </c>
      <c r="B78" s="64">
        <v>7</v>
      </c>
      <c r="C78" s="64">
        <v>7</v>
      </c>
      <c r="D78" s="64">
        <v>5</v>
      </c>
      <c r="E78" s="42">
        <v>8.8521000000000001</v>
      </c>
      <c r="F78" s="64" t="str">
        <f>IF(AND(RTO__33[[#This Row],[Month]]&gt;5,RTO__33[[#This Row],[Month]]&lt;10,RTO__33[[#This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34">
        <v>45501</v>
      </c>
      <c r="B79" s="64">
        <v>7</v>
      </c>
      <c r="C79" s="64">
        <v>7</v>
      </c>
      <c r="D79" s="64">
        <v>6</v>
      </c>
      <c r="E79" s="42">
        <v>11.148099999999999</v>
      </c>
      <c r="F79" s="64" t="str">
        <f>IF(AND(RTO__33[[#This Row],[Month]]&gt;5,RTO__33[[#This Row],[Month]]&lt;10,RTO__33[[#This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34">
        <v>45501</v>
      </c>
      <c r="B80" s="64">
        <v>7</v>
      </c>
      <c r="C80" s="64">
        <v>7</v>
      </c>
      <c r="D80" s="64">
        <v>7</v>
      </c>
      <c r="E80" s="42">
        <v>8.7573000000000008</v>
      </c>
      <c r="F80" s="64" t="str">
        <f>IF(AND(RTO__33[[#This Row],[Month]]&gt;5,RTO__33[[#This Row],[Month]]&lt;10,RTO__33[[#This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34">
        <v>45501</v>
      </c>
      <c r="B81" s="64">
        <v>7</v>
      </c>
      <c r="C81" s="64">
        <v>7</v>
      </c>
      <c r="D81" s="64">
        <v>8</v>
      </c>
      <c r="E81" s="42">
        <v>6.5137999999999998</v>
      </c>
      <c r="F81" s="64" t="str">
        <f>IF(AND(RTO__33[[#This Row],[Month]]&gt;5,RTO__33[[#This Row],[Month]]&lt;10,RTO__33[[#This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34">
        <v>45501</v>
      </c>
      <c r="B82" s="64">
        <v>7</v>
      </c>
      <c r="C82" s="64">
        <v>7</v>
      </c>
      <c r="D82" s="64">
        <v>9</v>
      </c>
      <c r="E82" s="42">
        <v>1.7834000000000001</v>
      </c>
      <c r="F82" s="64" t="str">
        <f>IF(AND(RTO__33[[#This Row],[Month]]&gt;5,RTO__33[[#This Row],[Month]]&lt;10,RTO__33[[#This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34">
        <v>45501</v>
      </c>
      <c r="B83" s="64">
        <v>7</v>
      </c>
      <c r="C83" s="64">
        <v>7</v>
      </c>
      <c r="D83" s="64">
        <v>10</v>
      </c>
      <c r="E83" s="42">
        <v>5.0369999999999999</v>
      </c>
      <c r="F83" s="64" t="str">
        <f>IF(AND(RTO__33[[#This Row],[Month]]&gt;5,RTO__33[[#This Row],[Month]]&lt;10,RTO__33[[#This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34">
        <v>45501</v>
      </c>
      <c r="B84" s="64">
        <v>7</v>
      </c>
      <c r="C84" s="64">
        <v>7</v>
      </c>
      <c r="D84" s="64">
        <v>11</v>
      </c>
      <c r="E84" s="42">
        <v>-0.3125</v>
      </c>
      <c r="F84" s="64" t="str">
        <f>IF(AND(RTO__33[[#This Row],[Month]]&gt;5,RTO__33[[#This Row],[Month]]&lt;10,RTO__33[[#This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34">
        <v>45501</v>
      </c>
      <c r="B85" s="64">
        <v>7</v>
      </c>
      <c r="C85" s="64">
        <v>7</v>
      </c>
      <c r="D85" s="64">
        <v>12</v>
      </c>
      <c r="E85" s="42">
        <v>1.2103999999999999</v>
      </c>
      <c r="F85" s="64" t="str">
        <f>IF(AND(RTO__33[[#This Row],[Month]]&gt;5,RTO__33[[#This Row],[Month]]&lt;10,RTO__33[[#This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34">
        <v>45501</v>
      </c>
      <c r="B86" s="64">
        <v>7</v>
      </c>
      <c r="C86" s="64">
        <v>7</v>
      </c>
      <c r="D86" s="64">
        <v>13</v>
      </c>
      <c r="E86" s="42">
        <v>3.2913000000000001</v>
      </c>
      <c r="F86" s="64" t="str">
        <f>IF(AND(RTO__33[[#This Row],[Month]]&gt;5,RTO__33[[#This Row],[Month]]&lt;10,RTO__33[[#This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34">
        <v>45501</v>
      </c>
      <c r="B87" s="64">
        <v>7</v>
      </c>
      <c r="C87" s="64">
        <v>7</v>
      </c>
      <c r="D87" s="64">
        <v>14</v>
      </c>
      <c r="E87" s="42">
        <v>7.0838000000000001</v>
      </c>
      <c r="F87" s="64" t="str">
        <f>IF(AND(RTO__33[[#This Row],[Month]]&gt;5,RTO__33[[#This Row],[Month]]&lt;10,RTO__33[[#This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34">
        <v>45501</v>
      </c>
      <c r="B88" s="64">
        <v>7</v>
      </c>
      <c r="C88" s="64">
        <v>7</v>
      </c>
      <c r="D88" s="64">
        <v>15</v>
      </c>
      <c r="E88" s="42">
        <v>12.148</v>
      </c>
      <c r="F88" s="64" t="str">
        <f>IF(AND(RTO__33[[#This Row],[Month]]&gt;5,RTO__33[[#This Row],[Month]]&lt;10,RTO__33[[#This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34">
        <v>45501</v>
      </c>
      <c r="B89" s="64">
        <v>7</v>
      </c>
      <c r="C89" s="64">
        <v>7</v>
      </c>
      <c r="D89" s="64">
        <v>16</v>
      </c>
      <c r="E89" s="42">
        <v>15.535</v>
      </c>
      <c r="F89" s="64" t="str">
        <f>IF(AND(RTO__33[[#This Row],[Month]]&gt;5,RTO__33[[#This Row],[Month]]&lt;10,RTO__33[[#This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34">
        <v>45501</v>
      </c>
      <c r="B90" s="64">
        <v>7</v>
      </c>
      <c r="C90" s="64">
        <v>7</v>
      </c>
      <c r="D90" s="64">
        <v>17</v>
      </c>
      <c r="E90" s="42">
        <v>257.3159</v>
      </c>
      <c r="F90" s="64" t="str">
        <f>IF(AND(RTO__33[[#This Row],[Month]]&gt;5,RTO__33[[#This Row],[Month]]&lt;10,RTO__33[[#This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34">
        <v>45501</v>
      </c>
      <c r="B91" s="64">
        <v>7</v>
      </c>
      <c r="C91" s="64">
        <v>7</v>
      </c>
      <c r="D91" s="64">
        <v>18</v>
      </c>
      <c r="E91" s="42">
        <v>31.9923</v>
      </c>
      <c r="F91" s="64" t="str">
        <f>IF(AND(RTO__33[[#This Row],[Month]]&gt;5,RTO__33[[#This Row],[Month]]&lt;10,RTO__33[[#This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34">
        <v>45501</v>
      </c>
      <c r="B92" s="64">
        <v>7</v>
      </c>
      <c r="C92" s="64">
        <v>7</v>
      </c>
      <c r="D92" s="64">
        <v>19</v>
      </c>
      <c r="E92" s="42">
        <v>33.523899999999998</v>
      </c>
      <c r="F92" s="64" t="str">
        <f>IF(AND(RTO__33[[#This Row],[Month]]&gt;5,RTO__33[[#This Row],[Month]]&lt;10,RTO__33[[#This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34">
        <v>45501</v>
      </c>
      <c r="B93" s="64">
        <v>7</v>
      </c>
      <c r="C93" s="64">
        <v>7</v>
      </c>
      <c r="D93" s="64">
        <v>20</v>
      </c>
      <c r="E93" s="42">
        <v>7.0374999999999996</v>
      </c>
      <c r="F93" s="64" t="str">
        <f>IF(AND(RTO__33[[#This Row],[Month]]&gt;5,RTO__33[[#This Row],[Month]]&lt;10,RTO__33[[#This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34">
        <v>45501</v>
      </c>
      <c r="B94" s="64">
        <v>7</v>
      </c>
      <c r="C94" s="64">
        <v>7</v>
      </c>
      <c r="D94" s="64">
        <v>21</v>
      </c>
      <c r="E94" s="42">
        <v>6.9250999999999996</v>
      </c>
      <c r="F94" s="64" t="str">
        <f>IF(AND(RTO__33[[#This Row],[Month]]&gt;5,RTO__33[[#This Row],[Month]]&lt;10,RTO__33[[#This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34">
        <v>45501</v>
      </c>
      <c r="B95" s="64">
        <v>7</v>
      </c>
      <c r="C95" s="64">
        <v>7</v>
      </c>
      <c r="D95" s="64">
        <v>22</v>
      </c>
      <c r="E95" s="42">
        <v>9.0083000000000002</v>
      </c>
      <c r="F95" s="64" t="str">
        <f>IF(AND(RTO__33[[#This Row],[Month]]&gt;5,RTO__33[[#This Row],[Month]]&lt;10,RTO__33[[#This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34">
        <v>45501</v>
      </c>
      <c r="B96" s="64">
        <v>7</v>
      </c>
      <c r="C96" s="64">
        <v>7</v>
      </c>
      <c r="D96" s="64">
        <v>23</v>
      </c>
      <c r="E96" s="42">
        <v>11.010999999999999</v>
      </c>
      <c r="F96" s="64" t="str">
        <f>IF(AND(RTO__33[[#This Row],[Month]]&gt;5,RTO__33[[#This Row],[Month]]&lt;10,RTO__33[[#This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34">
        <v>45501</v>
      </c>
      <c r="B97" s="64">
        <v>7</v>
      </c>
      <c r="C97" s="64">
        <v>7</v>
      </c>
      <c r="D97" s="64">
        <v>24</v>
      </c>
      <c r="E97" s="42">
        <v>9.0228999999999999</v>
      </c>
      <c r="F97" s="64" t="str">
        <f>IF(AND(RTO__33[[#This Row],[Month]]&gt;5,RTO__33[[#This Row],[Month]]&lt;10,RTO__33[[#This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34">
        <v>45502</v>
      </c>
      <c r="B98" s="64">
        <v>7</v>
      </c>
      <c r="C98" s="64">
        <v>1</v>
      </c>
      <c r="D98" s="64">
        <v>1</v>
      </c>
      <c r="E98" s="42">
        <v>9.3157999999999994</v>
      </c>
      <c r="F98" s="64" t="str">
        <f>IF(AND(RTO__33[[#This Row],[Month]]&gt;5,RTO__33[[#This Row],[Month]]&lt;10,RTO__33[[#This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34">
        <v>45502</v>
      </c>
      <c r="B99" s="64">
        <v>7</v>
      </c>
      <c r="C99" s="64">
        <v>1</v>
      </c>
      <c r="D99" s="64">
        <v>2</v>
      </c>
      <c r="E99" s="42">
        <v>9.3827999999999996</v>
      </c>
      <c r="F99" s="64" t="str">
        <f>IF(AND(RTO__33[[#This Row],[Month]]&gt;5,RTO__33[[#This Row],[Month]]&lt;10,RTO__33[[#This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34">
        <v>45502</v>
      </c>
      <c r="B100" s="64">
        <v>7</v>
      </c>
      <c r="C100" s="64">
        <v>1</v>
      </c>
      <c r="D100" s="64">
        <v>3</v>
      </c>
      <c r="E100" s="42">
        <v>9.2449999999999992</v>
      </c>
      <c r="F100" s="64" t="str">
        <f>IF(AND(RTO__33[[#This Row],[Month]]&gt;5,RTO__33[[#This Row],[Month]]&lt;10,RTO__33[[#This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34">
        <v>45502</v>
      </c>
      <c r="B101" s="64">
        <v>7</v>
      </c>
      <c r="C101" s="64">
        <v>1</v>
      </c>
      <c r="D101" s="64">
        <v>4</v>
      </c>
      <c r="E101" s="42">
        <v>9.2288999999999994</v>
      </c>
      <c r="F101" s="64" t="str">
        <f>IF(AND(RTO__33[[#This Row],[Month]]&gt;5,RTO__33[[#This Row],[Month]]&lt;10,RTO__33[[#This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34">
        <v>45502</v>
      </c>
      <c r="B102" s="64">
        <v>7</v>
      </c>
      <c r="C102" s="64">
        <v>1</v>
      </c>
      <c r="D102" s="64">
        <v>5</v>
      </c>
      <c r="E102" s="42">
        <v>10.9879</v>
      </c>
      <c r="F102" s="64" t="str">
        <f>IF(AND(RTO__33[[#This Row],[Month]]&gt;5,RTO__33[[#This Row],[Month]]&lt;10,RTO__33[[#This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34">
        <v>45502</v>
      </c>
      <c r="B103" s="64">
        <v>7</v>
      </c>
      <c r="C103" s="64">
        <v>1</v>
      </c>
      <c r="D103" s="64">
        <v>6</v>
      </c>
      <c r="E103" s="42">
        <v>11.0487</v>
      </c>
      <c r="F103" s="64" t="str">
        <f>IF(AND(RTO__33[[#This Row],[Month]]&gt;5,RTO__33[[#This Row],[Month]]&lt;10,RTO__33[[#This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34">
        <v>45502</v>
      </c>
      <c r="B104" s="64">
        <v>7</v>
      </c>
      <c r="C104" s="64">
        <v>1</v>
      </c>
      <c r="D104" s="64">
        <v>7</v>
      </c>
      <c r="E104" s="42">
        <v>10.0976</v>
      </c>
      <c r="F104" s="64" t="str">
        <f>IF(AND(RTO__33[[#This Row],[Month]]&gt;5,RTO__33[[#This Row],[Month]]&lt;10,RTO__33[[#This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34">
        <v>45502</v>
      </c>
      <c r="B105" s="64">
        <v>7</v>
      </c>
      <c r="C105" s="64">
        <v>1</v>
      </c>
      <c r="D105" s="64">
        <v>8</v>
      </c>
      <c r="E105" s="42">
        <v>7.5669000000000004</v>
      </c>
      <c r="F105" s="64" t="str">
        <f>IF(AND(RTO__33[[#This Row],[Month]]&gt;5,RTO__33[[#This Row],[Month]]&lt;10,RTO__33[[#This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34">
        <v>45502</v>
      </c>
      <c r="B106" s="64">
        <v>7</v>
      </c>
      <c r="C106" s="64">
        <v>1</v>
      </c>
      <c r="D106" s="64">
        <v>9</v>
      </c>
      <c r="E106" s="42">
        <v>8.9510000000000005</v>
      </c>
      <c r="F106" s="64" t="str">
        <f>IF(AND(RTO__33[[#This Row],[Month]]&gt;5,RTO__33[[#This Row],[Month]]&lt;10,RTO__33[[#This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34">
        <v>45502</v>
      </c>
      <c r="B107" s="64">
        <v>7</v>
      </c>
      <c r="C107" s="64">
        <v>1</v>
      </c>
      <c r="D107" s="64">
        <v>10</v>
      </c>
      <c r="E107" s="42">
        <v>10.0365</v>
      </c>
      <c r="F107" s="64" t="str">
        <f>IF(AND(RTO__33[[#This Row],[Month]]&gt;5,RTO__33[[#This Row],[Month]]&lt;10,RTO__33[[#This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34">
        <v>45502</v>
      </c>
      <c r="B108" s="64">
        <v>7</v>
      </c>
      <c r="C108" s="64">
        <v>1</v>
      </c>
      <c r="D108" s="64">
        <v>11</v>
      </c>
      <c r="E108" s="42">
        <v>13.830299999999999</v>
      </c>
      <c r="F108" s="64" t="str">
        <f>IF(AND(RTO__33[[#This Row],[Month]]&gt;5,RTO__33[[#This Row],[Month]]&lt;10,RTO__33[[#This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34">
        <v>45502</v>
      </c>
      <c r="B109" s="64">
        <v>7</v>
      </c>
      <c r="C109" s="64">
        <v>1</v>
      </c>
      <c r="D109" s="64">
        <v>12</v>
      </c>
      <c r="E109" s="42">
        <v>18.591000000000001</v>
      </c>
      <c r="F109" s="64" t="str">
        <f>IF(AND(RTO__33[[#This Row],[Month]]&gt;5,RTO__33[[#This Row],[Month]]&lt;10,RTO__33[[#This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34">
        <v>45502</v>
      </c>
      <c r="B110" s="64">
        <v>7</v>
      </c>
      <c r="C110" s="64">
        <v>1</v>
      </c>
      <c r="D110" s="64">
        <v>13</v>
      </c>
      <c r="E110" s="42">
        <v>285.58580000000001</v>
      </c>
      <c r="F110" s="64" t="str">
        <f>IF(AND(RTO__33[[#This Row],[Month]]&gt;5,RTO__33[[#This Row],[Month]]&lt;10,RTO__33[[#This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34">
        <v>45502</v>
      </c>
      <c r="B111" s="64">
        <v>7</v>
      </c>
      <c r="C111" s="64">
        <v>1</v>
      </c>
      <c r="D111" s="64">
        <v>14</v>
      </c>
      <c r="E111" s="42">
        <v>25.419699999999999</v>
      </c>
      <c r="F111" s="64" t="str">
        <f>IF(AND(RTO__33[[#This Row],[Month]]&gt;5,RTO__33[[#This Row],[Month]]&lt;10,RTO__33[[#This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34">
        <v>45502</v>
      </c>
      <c r="B112" s="64">
        <v>7</v>
      </c>
      <c r="C112" s="64">
        <v>1</v>
      </c>
      <c r="D112" s="64">
        <v>15</v>
      </c>
      <c r="E112" s="42">
        <v>28.7531</v>
      </c>
      <c r="F112" s="64" t="str">
        <f>IF(AND(RTO__33[[#This Row],[Month]]&gt;5,RTO__33[[#This Row],[Month]]&lt;10,RTO__33[[#This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34">
        <v>45502</v>
      </c>
      <c r="B113" s="64">
        <v>7</v>
      </c>
      <c r="C113" s="64">
        <v>1</v>
      </c>
      <c r="D113" s="64">
        <v>16</v>
      </c>
      <c r="E113" s="42">
        <v>34.33</v>
      </c>
      <c r="F113" s="64" t="str">
        <f>IF(AND(RTO__33[[#This Row],[Month]]&gt;5,RTO__33[[#This Row],[Month]]&lt;10,RTO__33[[#This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34">
        <v>45502</v>
      </c>
      <c r="B114" s="64">
        <v>7</v>
      </c>
      <c r="C114" s="64">
        <v>1</v>
      </c>
      <c r="D114" s="64">
        <v>17</v>
      </c>
      <c r="E114" s="42">
        <v>26.431799999999999</v>
      </c>
      <c r="F114" s="64" t="str">
        <f>IF(AND(RTO__33[[#This Row],[Month]]&gt;5,RTO__33[[#This Row],[Month]]&lt;10,RTO__33[[#This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34">
        <v>45502</v>
      </c>
      <c r="B115" s="64">
        <v>7</v>
      </c>
      <c r="C115" s="64">
        <v>1</v>
      </c>
      <c r="D115" s="64">
        <v>18</v>
      </c>
      <c r="E115" s="42">
        <v>34.705100000000002</v>
      </c>
      <c r="F115" s="64" t="str">
        <f>IF(AND(RTO__33[[#This Row],[Month]]&gt;5,RTO__33[[#This Row],[Month]]&lt;10,RTO__33[[#This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34">
        <v>45502</v>
      </c>
      <c r="B116" s="64">
        <v>7</v>
      </c>
      <c r="C116" s="64">
        <v>1</v>
      </c>
      <c r="D116" s="64">
        <v>19</v>
      </c>
      <c r="E116" s="42">
        <v>44.754600000000003</v>
      </c>
      <c r="F116" s="64" t="str">
        <f>IF(AND(RTO__33[[#This Row],[Month]]&gt;5,RTO__33[[#This Row],[Month]]&lt;10,RTO__33[[#This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34">
        <v>45502</v>
      </c>
      <c r="B117" s="64">
        <v>7</v>
      </c>
      <c r="C117" s="64">
        <v>1</v>
      </c>
      <c r="D117" s="64">
        <v>20</v>
      </c>
      <c r="E117" s="42">
        <v>49.344799999999999</v>
      </c>
      <c r="F117" s="64" t="str">
        <f>IF(AND(RTO__33[[#This Row],[Month]]&gt;5,RTO__33[[#This Row],[Month]]&lt;10,RTO__33[[#This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34">
        <v>45502</v>
      </c>
      <c r="B118" s="64">
        <v>7</v>
      </c>
      <c r="C118" s="64">
        <v>1</v>
      </c>
      <c r="D118" s="64">
        <v>21</v>
      </c>
      <c r="E118" s="42">
        <v>43.213099999999997</v>
      </c>
      <c r="F118" s="64" t="str">
        <f>IF(AND(RTO__33[[#This Row],[Month]]&gt;5,RTO__33[[#This Row],[Month]]&lt;10,RTO__33[[#This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34">
        <v>45502</v>
      </c>
      <c r="B119" s="64">
        <v>7</v>
      </c>
      <c r="C119" s="64">
        <v>1</v>
      </c>
      <c r="D119" s="64">
        <v>22</v>
      </c>
      <c r="E119" s="42">
        <v>30.467700000000001</v>
      </c>
      <c r="F119" s="64" t="str">
        <f>IF(AND(RTO__33[[#This Row],[Month]]&gt;5,RTO__33[[#This Row],[Month]]&lt;10,RTO__33[[#This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34">
        <v>45502</v>
      </c>
      <c r="B120" s="64">
        <v>7</v>
      </c>
      <c r="C120" s="64">
        <v>1</v>
      </c>
      <c r="D120" s="64">
        <v>23</v>
      </c>
      <c r="E120" s="42">
        <v>29.393999999999998</v>
      </c>
      <c r="F120" s="64" t="str">
        <f>IF(AND(RTO__33[[#This Row],[Month]]&gt;5,RTO__33[[#This Row],[Month]]&lt;10,RTO__33[[#This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34">
        <v>45502</v>
      </c>
      <c r="B121" s="64">
        <v>7</v>
      </c>
      <c r="C121" s="64">
        <v>1</v>
      </c>
      <c r="D121" s="64">
        <v>24</v>
      </c>
      <c r="E121" s="42">
        <v>18.361000000000001</v>
      </c>
      <c r="F121" s="64" t="str">
        <f>IF(AND(RTO__33[[#This Row],[Month]]&gt;5,RTO__33[[#This Row],[Month]]&lt;10,RTO__33[[#This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34">
        <v>45503</v>
      </c>
      <c r="B122" s="64">
        <v>7</v>
      </c>
      <c r="C122" s="64">
        <v>2</v>
      </c>
      <c r="D122" s="64">
        <v>1</v>
      </c>
      <c r="E122" s="42">
        <v>27.236799999999999</v>
      </c>
      <c r="F122" s="64" t="str">
        <f>IF(AND(RTO__33[[#This Row],[Month]]&gt;5,RTO__33[[#This Row],[Month]]&lt;10,RTO__33[[#This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34">
        <v>45503</v>
      </c>
      <c r="B123" s="64">
        <v>7</v>
      </c>
      <c r="C123" s="64">
        <v>2</v>
      </c>
      <c r="D123" s="64">
        <v>2</v>
      </c>
      <c r="E123" s="42">
        <v>23.411100000000001</v>
      </c>
      <c r="F123" s="64" t="str">
        <f>IF(AND(RTO__33[[#This Row],[Month]]&gt;5,RTO__33[[#This Row],[Month]]&lt;10,RTO__33[[#This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34">
        <v>45503</v>
      </c>
      <c r="B124" s="64">
        <v>7</v>
      </c>
      <c r="C124" s="64">
        <v>2</v>
      </c>
      <c r="D124" s="64">
        <v>3</v>
      </c>
      <c r="E124" s="42">
        <v>13.9565</v>
      </c>
      <c r="F124" s="64" t="str">
        <f>IF(AND(RTO__33[[#This Row],[Month]]&gt;5,RTO__33[[#This Row],[Month]]&lt;10,RTO__33[[#This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34">
        <v>45503</v>
      </c>
      <c r="B125" s="64">
        <v>7</v>
      </c>
      <c r="C125" s="64">
        <v>2</v>
      </c>
      <c r="D125" s="64">
        <v>4</v>
      </c>
      <c r="E125" s="42">
        <v>19.490200000000002</v>
      </c>
      <c r="F125" s="64" t="str">
        <f>IF(AND(RTO__33[[#This Row],[Month]]&gt;5,RTO__33[[#This Row],[Month]]&lt;10,RTO__33[[#This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34">
        <v>45503</v>
      </c>
      <c r="B126" s="64">
        <v>7</v>
      </c>
      <c r="C126" s="64">
        <v>2</v>
      </c>
      <c r="D126" s="64">
        <v>5</v>
      </c>
      <c r="E126" s="42">
        <v>23.1982</v>
      </c>
      <c r="F126" s="64" t="str">
        <f>IF(AND(RTO__33[[#This Row],[Month]]&gt;5,RTO__33[[#This Row],[Month]]&lt;10,RTO__33[[#This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34">
        <v>45503</v>
      </c>
      <c r="B127" s="64">
        <v>7</v>
      </c>
      <c r="C127" s="64">
        <v>2</v>
      </c>
      <c r="D127" s="64">
        <v>6</v>
      </c>
      <c r="E127" s="42">
        <v>33.543999999999997</v>
      </c>
      <c r="F127" s="64" t="str">
        <f>IF(AND(RTO__33[[#This Row],[Month]]&gt;5,RTO__33[[#This Row],[Month]]&lt;10,RTO__33[[#This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34">
        <v>45503</v>
      </c>
      <c r="B128" s="64">
        <v>7</v>
      </c>
      <c r="C128" s="64">
        <v>2</v>
      </c>
      <c r="D128" s="64">
        <v>7</v>
      </c>
      <c r="E128" s="42">
        <v>16.103200000000001</v>
      </c>
      <c r="F128" s="64" t="str">
        <f>IF(AND(RTO__33[[#This Row],[Month]]&gt;5,RTO__33[[#This Row],[Month]]&lt;10,RTO__33[[#This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34">
        <v>45503</v>
      </c>
      <c r="B129" s="64">
        <v>7</v>
      </c>
      <c r="C129" s="64">
        <v>2</v>
      </c>
      <c r="D129" s="64">
        <v>8</v>
      </c>
      <c r="E129" s="42">
        <v>22.563400000000001</v>
      </c>
      <c r="F129" s="64" t="str">
        <f>IF(AND(RTO__33[[#This Row],[Month]]&gt;5,RTO__33[[#This Row],[Month]]&lt;10,RTO__33[[#This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34">
        <v>45503</v>
      </c>
      <c r="B130" s="64">
        <v>7</v>
      </c>
      <c r="C130" s="64">
        <v>2</v>
      </c>
      <c r="D130" s="64">
        <v>9</v>
      </c>
      <c r="E130" s="42">
        <v>20.854199999999999</v>
      </c>
      <c r="F130" s="64" t="str">
        <f>IF(AND(RTO__33[[#This Row],[Month]]&gt;5,RTO__33[[#This Row],[Month]]&lt;10,RTO__33[[#This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34">
        <v>45503</v>
      </c>
      <c r="B131" s="64">
        <v>7</v>
      </c>
      <c r="C131" s="64">
        <v>2</v>
      </c>
      <c r="D131" s="64">
        <v>10</v>
      </c>
      <c r="E131" s="42">
        <v>16.993200000000002</v>
      </c>
      <c r="F131" s="64" t="str">
        <f>IF(AND(RTO__33[[#This Row],[Month]]&gt;5,RTO__33[[#This Row],[Month]]&lt;10,RTO__33[[#This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34">
        <v>45503</v>
      </c>
      <c r="B132" s="64">
        <v>7</v>
      </c>
      <c r="C132" s="64">
        <v>2</v>
      </c>
      <c r="D132" s="64">
        <v>11</v>
      </c>
      <c r="E132" s="42">
        <v>19.1112</v>
      </c>
      <c r="F132" s="64" t="str">
        <f>IF(AND(RTO__33[[#This Row],[Month]]&gt;5,RTO__33[[#This Row],[Month]]&lt;10,RTO__33[[#This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34">
        <v>45503</v>
      </c>
      <c r="B133" s="64">
        <v>7</v>
      </c>
      <c r="C133" s="64">
        <v>2</v>
      </c>
      <c r="D133" s="64">
        <v>12</v>
      </c>
      <c r="E133" s="42">
        <v>25.047499999999999</v>
      </c>
      <c r="F133" s="64" t="str">
        <f>IF(AND(RTO__33[[#This Row],[Month]]&gt;5,RTO__33[[#This Row],[Month]]&lt;10,RTO__33[[#This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34">
        <v>45503</v>
      </c>
      <c r="B134" s="64">
        <v>7</v>
      </c>
      <c r="C134" s="64">
        <v>2</v>
      </c>
      <c r="D134" s="64">
        <v>13</v>
      </c>
      <c r="E134" s="42">
        <v>24.966200000000001</v>
      </c>
      <c r="F134" s="64" t="str">
        <f>IF(AND(RTO__33[[#This Row],[Month]]&gt;5,RTO__33[[#This Row],[Month]]&lt;10,RTO__33[[#This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34">
        <v>45503</v>
      </c>
      <c r="B135" s="64">
        <v>7</v>
      </c>
      <c r="C135" s="64">
        <v>2</v>
      </c>
      <c r="D135" s="64">
        <v>14</v>
      </c>
      <c r="E135" s="42">
        <v>402.45409999999998</v>
      </c>
      <c r="F135" s="64" t="str">
        <f>IF(AND(RTO__33[[#This Row],[Month]]&gt;5,RTO__33[[#This Row],[Month]]&lt;10,RTO__33[[#This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34">
        <v>45503</v>
      </c>
      <c r="B136" s="64">
        <v>7</v>
      </c>
      <c r="C136" s="64">
        <v>2</v>
      </c>
      <c r="D136" s="64">
        <v>15</v>
      </c>
      <c r="E136" s="42">
        <v>24.523399999999999</v>
      </c>
      <c r="F136" s="64" t="str">
        <f>IF(AND(RTO__33[[#This Row],[Month]]&gt;5,RTO__33[[#This Row],[Month]]&lt;10,RTO__33[[#This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34">
        <v>45503</v>
      </c>
      <c r="B137" s="64">
        <v>7</v>
      </c>
      <c r="C137" s="64">
        <v>2</v>
      </c>
      <c r="D137" s="64">
        <v>16</v>
      </c>
      <c r="E137" s="42">
        <v>39.5077</v>
      </c>
      <c r="F137" s="64" t="str">
        <f>IF(AND(RTO__33[[#This Row],[Month]]&gt;5,RTO__33[[#This Row],[Month]]&lt;10,RTO__33[[#This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34">
        <v>45503</v>
      </c>
      <c r="B138" s="64">
        <v>7</v>
      </c>
      <c r="C138" s="64">
        <v>2</v>
      </c>
      <c r="D138" s="64">
        <v>17</v>
      </c>
      <c r="E138" s="42">
        <v>10.1381</v>
      </c>
      <c r="F138" s="64" t="str">
        <f>IF(AND(RTO__33[[#This Row],[Month]]&gt;5,RTO__33[[#This Row],[Month]]&lt;10,RTO__33[[#This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34">
        <v>45503</v>
      </c>
      <c r="B139" s="64">
        <v>7</v>
      </c>
      <c r="C139" s="64">
        <v>2</v>
      </c>
      <c r="D139" s="64">
        <v>18</v>
      </c>
      <c r="E139" s="42">
        <v>10.272</v>
      </c>
      <c r="F139" s="64" t="str">
        <f>IF(AND(RTO__33[[#This Row],[Month]]&gt;5,RTO__33[[#This Row],[Month]]&lt;10,RTO__33[[#This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34">
        <v>45503</v>
      </c>
      <c r="B140" s="64">
        <v>7</v>
      </c>
      <c r="C140" s="64">
        <v>2</v>
      </c>
      <c r="D140" s="64">
        <v>19</v>
      </c>
      <c r="E140" s="42">
        <v>17.877500000000001</v>
      </c>
      <c r="F140" s="64" t="str">
        <f>IF(AND(RTO__33[[#This Row],[Month]]&gt;5,RTO__33[[#This Row],[Month]]&lt;10,RTO__33[[#This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34">
        <v>45503</v>
      </c>
      <c r="B141" s="64">
        <v>7</v>
      </c>
      <c r="C141" s="64">
        <v>2</v>
      </c>
      <c r="D141" s="64">
        <v>20</v>
      </c>
      <c r="E141" s="42">
        <v>51.456099999999999</v>
      </c>
      <c r="F141" s="64" t="str">
        <f>IF(AND(RTO__33[[#This Row],[Month]]&gt;5,RTO__33[[#This Row],[Month]]&lt;10,RTO__33[[#This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34">
        <v>45503</v>
      </c>
      <c r="B142" s="64">
        <v>7</v>
      </c>
      <c r="C142" s="64">
        <v>2</v>
      </c>
      <c r="D142" s="64">
        <v>21</v>
      </c>
      <c r="E142" s="42">
        <v>44.113100000000003</v>
      </c>
      <c r="F142" s="64" t="str">
        <f>IF(AND(RTO__33[[#This Row],[Month]]&gt;5,RTO__33[[#This Row],[Month]]&lt;10,RTO__33[[#This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34">
        <v>45503</v>
      </c>
      <c r="B143" s="64">
        <v>7</v>
      </c>
      <c r="C143" s="64">
        <v>2</v>
      </c>
      <c r="D143" s="64">
        <v>22</v>
      </c>
      <c r="E143" s="42">
        <v>34.340299999999999</v>
      </c>
      <c r="F143" s="64" t="str">
        <f>IF(AND(RTO__33[[#This Row],[Month]]&gt;5,RTO__33[[#This Row],[Month]]&lt;10,RTO__33[[#This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34">
        <v>45503</v>
      </c>
      <c r="B144" s="64">
        <v>7</v>
      </c>
      <c r="C144" s="64">
        <v>2</v>
      </c>
      <c r="D144" s="64">
        <v>23</v>
      </c>
      <c r="E144" s="42">
        <v>14.6646</v>
      </c>
      <c r="F144" s="64" t="str">
        <f>IF(AND(RTO__33[[#This Row],[Month]]&gt;5,RTO__33[[#This Row],[Month]]&lt;10,RTO__33[[#This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34">
        <v>45503</v>
      </c>
      <c r="B145" s="64">
        <v>7</v>
      </c>
      <c r="C145" s="64">
        <v>2</v>
      </c>
      <c r="D145" s="64">
        <v>24</v>
      </c>
      <c r="E145" s="42">
        <v>13.6396</v>
      </c>
      <c r="F145" s="64" t="str">
        <f>IF(AND(RTO__33[[#This Row],[Month]]&gt;5,RTO__33[[#This Row],[Month]]&lt;10,RTO__33[[#This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34">
        <v>45504</v>
      </c>
      <c r="B146" s="64">
        <v>7</v>
      </c>
      <c r="C146" s="64">
        <v>3</v>
      </c>
      <c r="D146" s="64">
        <v>1</v>
      </c>
      <c r="E146" s="42">
        <v>18.3811</v>
      </c>
      <c r="F146" s="64" t="str">
        <f>IF(AND(RTO__33[[#This Row],[Month]]&gt;5,RTO__33[[#This Row],[Month]]&lt;10,RTO__33[[#This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34">
        <v>45504</v>
      </c>
      <c r="B147" s="64">
        <v>7</v>
      </c>
      <c r="C147" s="64">
        <v>3</v>
      </c>
      <c r="D147" s="64">
        <v>2</v>
      </c>
      <c r="E147" s="42">
        <v>21.6526</v>
      </c>
      <c r="F147" s="64" t="str">
        <f>IF(AND(RTO__33[[#This Row],[Month]]&gt;5,RTO__33[[#This Row],[Month]]&lt;10,RTO__33[[#This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34">
        <v>45504</v>
      </c>
      <c r="B148" s="64">
        <v>7</v>
      </c>
      <c r="C148" s="64">
        <v>3</v>
      </c>
      <c r="D148" s="64">
        <v>3</v>
      </c>
      <c r="E148" s="42">
        <v>16.695900000000002</v>
      </c>
      <c r="F148" s="64" t="str">
        <f>IF(AND(RTO__33[[#This Row],[Month]]&gt;5,RTO__33[[#This Row],[Month]]&lt;10,RTO__33[[#This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34">
        <v>45504</v>
      </c>
      <c r="B149" s="64">
        <v>7</v>
      </c>
      <c r="C149" s="64">
        <v>3</v>
      </c>
      <c r="D149" s="64">
        <v>4</v>
      </c>
      <c r="E149" s="42">
        <v>14.952400000000001</v>
      </c>
      <c r="F149" s="64" t="str">
        <f>IF(AND(RTO__33[[#This Row],[Month]]&gt;5,RTO__33[[#This Row],[Month]]&lt;10,RTO__33[[#This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34">
        <v>45504</v>
      </c>
      <c r="B150" s="64">
        <v>7</v>
      </c>
      <c r="C150" s="64">
        <v>3</v>
      </c>
      <c r="D150" s="64">
        <v>5</v>
      </c>
      <c r="E150" s="42">
        <v>19.881</v>
      </c>
      <c r="F150" s="64" t="str">
        <f>IF(AND(RTO__33[[#This Row],[Month]]&gt;5,RTO__33[[#This Row],[Month]]&lt;10,RTO__33[[#This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34">
        <v>45504</v>
      </c>
      <c r="B151" s="64">
        <v>7</v>
      </c>
      <c r="C151" s="64">
        <v>3</v>
      </c>
      <c r="D151" s="64">
        <v>6</v>
      </c>
      <c r="E151" s="42">
        <v>27.818999999999999</v>
      </c>
      <c r="F151" s="64" t="str">
        <f>IF(AND(RTO__33[[#This Row],[Month]]&gt;5,RTO__33[[#This Row],[Month]]&lt;10,RTO__33[[#This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34">
        <v>45504</v>
      </c>
      <c r="B152" s="64">
        <v>7</v>
      </c>
      <c r="C152" s="64">
        <v>3</v>
      </c>
      <c r="D152" s="64">
        <v>7</v>
      </c>
      <c r="E152" s="42">
        <v>18.866</v>
      </c>
      <c r="F152" s="64" t="str">
        <f>IF(AND(RTO__33[[#This Row],[Month]]&gt;5,RTO__33[[#This Row],[Month]]&lt;10,RTO__33[[#This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34">
        <v>45504</v>
      </c>
      <c r="B153" s="64">
        <v>7</v>
      </c>
      <c r="C153" s="64">
        <v>3</v>
      </c>
      <c r="D153" s="64">
        <v>8</v>
      </c>
      <c r="E153" s="42">
        <v>11.879799999999999</v>
      </c>
      <c r="F153" s="64" t="str">
        <f>IF(AND(RTO__33[[#This Row],[Month]]&gt;5,RTO__33[[#This Row],[Month]]&lt;10,RTO__33[[#This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34">
        <v>45504</v>
      </c>
      <c r="B154" s="64">
        <v>7</v>
      </c>
      <c r="C154" s="64">
        <v>3</v>
      </c>
      <c r="D154" s="64">
        <v>9</v>
      </c>
      <c r="E154" s="42">
        <v>16.5992</v>
      </c>
      <c r="F154" s="64" t="str">
        <f>IF(AND(RTO__33[[#This Row],[Month]]&gt;5,RTO__33[[#This Row],[Month]]&lt;10,RTO__33[[#This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34">
        <v>45504</v>
      </c>
      <c r="B155" s="64">
        <v>7</v>
      </c>
      <c r="C155" s="64">
        <v>3</v>
      </c>
      <c r="D155" s="64">
        <v>10</v>
      </c>
      <c r="E155" s="42">
        <v>25.569800000000001</v>
      </c>
      <c r="F155" s="64" t="str">
        <f>IF(AND(RTO__33[[#This Row],[Month]]&gt;5,RTO__33[[#This Row],[Month]]&lt;10,RTO__33[[#This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34">
        <v>45504</v>
      </c>
      <c r="B156" s="64">
        <v>7</v>
      </c>
      <c r="C156" s="64">
        <v>3</v>
      </c>
      <c r="D156" s="64">
        <v>11</v>
      </c>
      <c r="E156" s="42">
        <v>30.6494</v>
      </c>
      <c r="F156" s="64" t="str">
        <f>IF(AND(RTO__33[[#This Row],[Month]]&gt;5,RTO__33[[#This Row],[Month]]&lt;10,RTO__33[[#This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34">
        <v>45504</v>
      </c>
      <c r="B157" s="64">
        <v>7</v>
      </c>
      <c r="C157" s="64">
        <v>3</v>
      </c>
      <c r="D157" s="64">
        <v>12</v>
      </c>
      <c r="E157" s="42">
        <v>20.7332</v>
      </c>
      <c r="F157" s="64" t="str">
        <f>IF(AND(RTO__33[[#This Row],[Month]]&gt;5,RTO__33[[#This Row],[Month]]&lt;10,RTO__33[[#This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34">
        <v>45504</v>
      </c>
      <c r="B158" s="64">
        <v>7</v>
      </c>
      <c r="C158" s="64">
        <v>3</v>
      </c>
      <c r="D158" s="64">
        <v>13</v>
      </c>
      <c r="E158" s="42">
        <v>32.235199999999999</v>
      </c>
      <c r="F158" s="64" t="str">
        <f>IF(AND(RTO__33[[#This Row],[Month]]&gt;5,RTO__33[[#This Row],[Month]]&lt;10,RTO__33[[#This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34">
        <v>45504</v>
      </c>
      <c r="B159" s="64">
        <v>7</v>
      </c>
      <c r="C159" s="64">
        <v>3</v>
      </c>
      <c r="D159" s="64">
        <v>14</v>
      </c>
      <c r="E159" s="42">
        <v>37.632199999999997</v>
      </c>
      <c r="F159" s="64" t="str">
        <f>IF(AND(RTO__33[[#This Row],[Month]]&gt;5,RTO__33[[#This Row],[Month]]&lt;10,RTO__33[[#This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34">
        <v>45504</v>
      </c>
      <c r="B160" s="64">
        <v>7</v>
      </c>
      <c r="C160" s="64">
        <v>3</v>
      </c>
      <c r="D160" s="64">
        <v>15</v>
      </c>
      <c r="E160" s="42">
        <v>40.015000000000001</v>
      </c>
      <c r="F160" s="64" t="str">
        <f>IF(AND(RTO__33[[#This Row],[Month]]&gt;5,RTO__33[[#This Row],[Month]]&lt;10,RTO__33[[#This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34">
        <v>45504</v>
      </c>
      <c r="B161" s="64">
        <v>7</v>
      </c>
      <c r="C161" s="64">
        <v>3</v>
      </c>
      <c r="D161" s="64">
        <v>16</v>
      </c>
      <c r="E161" s="42">
        <v>30.138999999999999</v>
      </c>
      <c r="F161" s="64" t="str">
        <f>IF(AND(RTO__33[[#This Row],[Month]]&gt;5,RTO__33[[#This Row],[Month]]&lt;10,RTO__33[[#This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34">
        <v>45504</v>
      </c>
      <c r="B162" s="64">
        <v>7</v>
      </c>
      <c r="C162" s="64">
        <v>3</v>
      </c>
      <c r="D162" s="64">
        <v>17</v>
      </c>
      <c r="E162" s="42">
        <v>42.356200000000001</v>
      </c>
      <c r="F162" s="64" t="str">
        <f>IF(AND(RTO__33[[#This Row],[Month]]&gt;5,RTO__33[[#This Row],[Month]]&lt;10,RTO__33[[#This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34">
        <v>45504</v>
      </c>
      <c r="B163" s="64">
        <v>7</v>
      </c>
      <c r="C163" s="64">
        <v>3</v>
      </c>
      <c r="D163" s="64">
        <v>18</v>
      </c>
      <c r="E163" s="42">
        <v>35.7928</v>
      </c>
      <c r="F163" s="64" t="str">
        <f>IF(AND(RTO__33[[#This Row],[Month]]&gt;5,RTO__33[[#This Row],[Month]]&lt;10,RTO__33[[#This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34">
        <v>45504</v>
      </c>
      <c r="B164" s="64">
        <v>7</v>
      </c>
      <c r="C164" s="64">
        <v>3</v>
      </c>
      <c r="D164" s="64">
        <v>19</v>
      </c>
      <c r="E164" s="42">
        <v>25.735600000000002</v>
      </c>
      <c r="F164" s="64" t="str">
        <f>IF(AND(RTO__33[[#This Row],[Month]]&gt;5,RTO__33[[#This Row],[Month]]&lt;10,RTO__33[[#This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34">
        <v>45504</v>
      </c>
      <c r="B165" s="64">
        <v>7</v>
      </c>
      <c r="C165" s="64">
        <v>3</v>
      </c>
      <c r="D165" s="64">
        <v>20</v>
      </c>
      <c r="E165" s="42">
        <v>76.036900000000003</v>
      </c>
      <c r="F165" s="64" t="str">
        <f>IF(AND(RTO__33[[#This Row],[Month]]&gt;5,RTO__33[[#This Row],[Month]]&lt;10,RTO__33[[#This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34">
        <v>45504</v>
      </c>
      <c r="B166" s="64">
        <v>7</v>
      </c>
      <c r="C166" s="64">
        <v>3</v>
      </c>
      <c r="D166" s="64">
        <v>21</v>
      </c>
      <c r="E166" s="42">
        <v>21.657</v>
      </c>
      <c r="F166" s="64" t="str">
        <f>IF(AND(RTO__33[[#This Row],[Month]]&gt;5,RTO__33[[#This Row],[Month]]&lt;10,RTO__33[[#This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34">
        <v>45504</v>
      </c>
      <c r="B167" s="64">
        <v>7</v>
      </c>
      <c r="C167" s="64">
        <v>3</v>
      </c>
      <c r="D167" s="64">
        <v>22</v>
      </c>
      <c r="E167" s="42">
        <v>28.241199999999999</v>
      </c>
      <c r="F167" s="64" t="str">
        <f>IF(AND(RTO__33[[#This Row],[Month]]&gt;5,RTO__33[[#This Row],[Month]]&lt;10,RTO__33[[#This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34">
        <v>45504</v>
      </c>
      <c r="B168" s="64">
        <v>7</v>
      </c>
      <c r="C168" s="64">
        <v>3</v>
      </c>
      <c r="D168" s="64">
        <v>23</v>
      </c>
      <c r="E168" s="42">
        <v>35.859200000000001</v>
      </c>
      <c r="F168" s="64" t="str">
        <f>IF(AND(RTO__33[[#This Row],[Month]]&gt;5,RTO__33[[#This Row],[Month]]&lt;10,RTO__33[[#This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34">
        <v>45504</v>
      </c>
      <c r="B169" s="64">
        <v>7</v>
      </c>
      <c r="C169" s="64">
        <v>3</v>
      </c>
      <c r="D169" s="64">
        <v>24</v>
      </c>
      <c r="E169" s="42">
        <v>16.1511</v>
      </c>
      <c r="F169" s="64" t="str">
        <f>IF(AND(RTO__33[[#This Row],[Month]]&gt;5,RTO__33[[#This Row],[Month]]&lt;10,RTO__33[[#This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34">
        <v>45505</v>
      </c>
      <c r="B170" s="64">
        <v>8</v>
      </c>
      <c r="C170" s="64">
        <v>4</v>
      </c>
      <c r="D170" s="64">
        <v>1</v>
      </c>
      <c r="E170" s="42">
        <v>38.609699999999997</v>
      </c>
      <c r="F170" s="64" t="str">
        <f>IF(AND(RTO__33[[#This Row],[Month]]&gt;5,RTO__33[[#This Row],[Month]]&lt;10,RTO__33[[#This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34">
        <v>45505</v>
      </c>
      <c r="B171" s="64">
        <v>8</v>
      </c>
      <c r="C171" s="64">
        <v>4</v>
      </c>
      <c r="D171" s="64">
        <v>2</v>
      </c>
      <c r="E171" s="42">
        <v>33.570599999999999</v>
      </c>
      <c r="F171" s="64" t="str">
        <f>IF(AND(RTO__33[[#This Row],[Month]]&gt;5,RTO__33[[#This Row],[Month]]&lt;10,RTO__33[[#This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34">
        <v>45505</v>
      </c>
      <c r="B172" s="64">
        <v>8</v>
      </c>
      <c r="C172" s="64">
        <v>4</v>
      </c>
      <c r="D172" s="64">
        <v>3</v>
      </c>
      <c r="E172" s="42">
        <v>36.384599999999999</v>
      </c>
      <c r="F172" s="64" t="str">
        <f>IF(AND(RTO__33[[#This Row],[Month]]&gt;5,RTO__33[[#This Row],[Month]]&lt;10,RTO__33[[#This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34">
        <v>45505</v>
      </c>
      <c r="B173" s="64">
        <v>8</v>
      </c>
      <c r="C173" s="64">
        <v>4</v>
      </c>
      <c r="D173" s="64">
        <v>4</v>
      </c>
      <c r="E173" s="42">
        <v>38.184399999999997</v>
      </c>
      <c r="F173" s="64" t="str">
        <f>IF(AND(RTO__33[[#This Row],[Month]]&gt;5,RTO__33[[#This Row],[Month]]&lt;10,RTO__33[[#This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34">
        <v>45505</v>
      </c>
      <c r="B174" s="64">
        <v>8</v>
      </c>
      <c r="C174" s="64">
        <v>4</v>
      </c>
      <c r="D174" s="64">
        <v>5</v>
      </c>
      <c r="E174" s="42">
        <v>40.078699999999998</v>
      </c>
      <c r="F174" s="64" t="str">
        <f>IF(AND(RTO__33[[#This Row],[Month]]&gt;5,RTO__33[[#This Row],[Month]]&lt;10,RTO__33[[#This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34">
        <v>45505</v>
      </c>
      <c r="B175" s="64">
        <v>8</v>
      </c>
      <c r="C175" s="64">
        <v>4</v>
      </c>
      <c r="D175" s="64">
        <v>6</v>
      </c>
      <c r="E175" s="42">
        <v>46.013800000000003</v>
      </c>
      <c r="F175" s="64" t="str">
        <f>IF(AND(RTO__33[[#This Row],[Month]]&gt;5,RTO__33[[#This Row],[Month]]&lt;10,RTO__33[[#This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34">
        <v>45505</v>
      </c>
      <c r="B176" s="64">
        <v>8</v>
      </c>
      <c r="C176" s="64">
        <v>4</v>
      </c>
      <c r="D176" s="64">
        <v>7</v>
      </c>
      <c r="E176" s="42">
        <v>35.1021</v>
      </c>
      <c r="F176" s="64" t="str">
        <f>IF(AND(RTO__33[[#This Row],[Month]]&gt;5,RTO__33[[#This Row],[Month]]&lt;10,RTO__33[[#This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34">
        <v>45505</v>
      </c>
      <c r="B177" s="64">
        <v>8</v>
      </c>
      <c r="C177" s="64">
        <v>4</v>
      </c>
      <c r="D177" s="64">
        <v>8</v>
      </c>
      <c r="E177" s="42">
        <v>30.089600000000001</v>
      </c>
      <c r="F177" s="64" t="str">
        <f>IF(AND(RTO__33[[#This Row],[Month]]&gt;5,RTO__33[[#This Row],[Month]]&lt;10,RTO__33[[#This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34">
        <v>45505</v>
      </c>
      <c r="B178" s="64">
        <v>8</v>
      </c>
      <c r="C178" s="64">
        <v>4</v>
      </c>
      <c r="D178" s="64">
        <v>9</v>
      </c>
      <c r="E178" s="42">
        <v>29.524100000000001</v>
      </c>
      <c r="F178" s="64" t="str">
        <f>IF(AND(RTO__33[[#This Row],[Month]]&gt;5,RTO__33[[#This Row],[Month]]&lt;10,RTO__33[[#This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34">
        <v>45505</v>
      </c>
      <c r="B179" s="64">
        <v>8</v>
      </c>
      <c r="C179" s="64">
        <v>4</v>
      </c>
      <c r="D179" s="64">
        <v>10</v>
      </c>
      <c r="E179" s="42">
        <v>28.93</v>
      </c>
      <c r="F179" s="64" t="str">
        <f>IF(AND(RTO__33[[#This Row],[Month]]&gt;5,RTO__33[[#This Row],[Month]]&lt;10,RTO__33[[#This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34">
        <v>45505</v>
      </c>
      <c r="B180" s="64">
        <v>8</v>
      </c>
      <c r="C180" s="64">
        <v>4</v>
      </c>
      <c r="D180" s="64">
        <v>11</v>
      </c>
      <c r="E180" s="42">
        <v>20.011500000000002</v>
      </c>
      <c r="F180" s="64" t="str">
        <f>IF(AND(RTO__33[[#This Row],[Month]]&gt;5,RTO__33[[#This Row],[Month]]&lt;10,RTO__33[[#This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34">
        <v>45505</v>
      </c>
      <c r="B181" s="64">
        <v>8</v>
      </c>
      <c r="C181" s="64">
        <v>4</v>
      </c>
      <c r="D181" s="64">
        <v>12</v>
      </c>
      <c r="E181" s="42">
        <v>15.2349</v>
      </c>
      <c r="F181" s="64" t="str">
        <f>IF(AND(RTO__33[[#This Row],[Month]]&gt;5,RTO__33[[#This Row],[Month]]&lt;10,RTO__33[[#This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34">
        <v>45505</v>
      </c>
      <c r="B182" s="64">
        <v>8</v>
      </c>
      <c r="C182" s="64">
        <v>4</v>
      </c>
      <c r="D182" s="64">
        <v>13</v>
      </c>
      <c r="E182" s="42">
        <v>29.201699999999999</v>
      </c>
      <c r="F182" s="64" t="str">
        <f>IF(AND(RTO__33[[#This Row],[Month]]&gt;5,RTO__33[[#This Row],[Month]]&lt;10,RTO__33[[#This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34">
        <v>45505</v>
      </c>
      <c r="B183" s="64">
        <v>8</v>
      </c>
      <c r="C183" s="64">
        <v>4</v>
      </c>
      <c r="D183" s="64">
        <v>14</v>
      </c>
      <c r="E183" s="42">
        <v>41.403199999999998</v>
      </c>
      <c r="F183" s="64" t="str">
        <f>IF(AND(RTO__33[[#This Row],[Month]]&gt;5,RTO__33[[#This Row],[Month]]&lt;10,RTO__33[[#This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34">
        <v>45505</v>
      </c>
      <c r="B184" s="64">
        <v>8</v>
      </c>
      <c r="C184" s="64">
        <v>4</v>
      </c>
      <c r="D184" s="64">
        <v>15</v>
      </c>
      <c r="E184" s="42">
        <v>46.832500000000003</v>
      </c>
      <c r="F184" s="64" t="str">
        <f>IF(AND(RTO__33[[#This Row],[Month]]&gt;5,RTO__33[[#This Row],[Month]]&lt;10,RTO__33[[#This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34">
        <v>45505</v>
      </c>
      <c r="B185" s="64">
        <v>8</v>
      </c>
      <c r="C185" s="64">
        <v>4</v>
      </c>
      <c r="D185" s="64">
        <v>16</v>
      </c>
      <c r="E185" s="42">
        <v>59.500100000000003</v>
      </c>
      <c r="F185" s="64" t="str">
        <f>IF(AND(RTO__33[[#This Row],[Month]]&gt;5,RTO__33[[#This Row],[Month]]&lt;10,RTO__33[[#This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34">
        <v>45505</v>
      </c>
      <c r="B186" s="64">
        <v>8</v>
      </c>
      <c r="C186" s="64">
        <v>4</v>
      </c>
      <c r="D186" s="64">
        <v>17</v>
      </c>
      <c r="E186" s="42">
        <v>49.309800000000003</v>
      </c>
      <c r="F186" s="64" t="str">
        <f>IF(AND(RTO__33[[#This Row],[Month]]&gt;5,RTO__33[[#This Row],[Month]]&lt;10,RTO__33[[#This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34">
        <v>45505</v>
      </c>
      <c r="B187" s="64">
        <v>8</v>
      </c>
      <c r="C187" s="64">
        <v>4</v>
      </c>
      <c r="D187" s="64">
        <v>18</v>
      </c>
      <c r="E187" s="42">
        <v>44.174199999999999</v>
      </c>
      <c r="F187" s="64" t="str">
        <f>IF(AND(RTO__33[[#This Row],[Month]]&gt;5,RTO__33[[#This Row],[Month]]&lt;10,RTO__33[[#This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34">
        <v>45505</v>
      </c>
      <c r="B188" s="64">
        <v>8</v>
      </c>
      <c r="C188" s="64">
        <v>4</v>
      </c>
      <c r="D188" s="64">
        <v>19</v>
      </c>
      <c r="E188" s="42">
        <v>92.374300000000005</v>
      </c>
      <c r="F188" s="64" t="str">
        <f>IF(AND(RTO__33[[#This Row],[Month]]&gt;5,RTO__33[[#This Row],[Month]]&lt;10,RTO__33[[#This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34">
        <v>45505</v>
      </c>
      <c r="B189" s="64">
        <v>8</v>
      </c>
      <c r="C189" s="64">
        <v>4</v>
      </c>
      <c r="D189" s="64">
        <v>20</v>
      </c>
      <c r="E189" s="42">
        <v>61.757399999999997</v>
      </c>
      <c r="F189" s="64" t="str">
        <f>IF(AND(RTO__33[[#This Row],[Month]]&gt;5,RTO__33[[#This Row],[Month]]&lt;10,RTO__33[[#This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34">
        <v>45505</v>
      </c>
      <c r="B190" s="64">
        <v>8</v>
      </c>
      <c r="C190" s="64">
        <v>4</v>
      </c>
      <c r="D190" s="64">
        <v>21</v>
      </c>
      <c r="E190" s="42">
        <v>33.533700000000003</v>
      </c>
      <c r="F190" s="64" t="str">
        <f>IF(AND(RTO__33[[#This Row],[Month]]&gt;5,RTO__33[[#This Row],[Month]]&lt;10,RTO__33[[#This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34">
        <v>45505</v>
      </c>
      <c r="B191" s="64">
        <v>8</v>
      </c>
      <c r="C191" s="64">
        <v>4</v>
      </c>
      <c r="D191" s="64">
        <v>22</v>
      </c>
      <c r="E191" s="42">
        <v>44.786799999999999</v>
      </c>
      <c r="F191" s="64" t="str">
        <f>IF(AND(RTO__33[[#This Row],[Month]]&gt;5,RTO__33[[#This Row],[Month]]&lt;10,RTO__33[[#This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34">
        <v>45505</v>
      </c>
      <c r="B192" s="64">
        <v>8</v>
      </c>
      <c r="C192" s="64">
        <v>4</v>
      </c>
      <c r="D192" s="64">
        <v>23</v>
      </c>
      <c r="E192" s="42">
        <v>49.058999999999997</v>
      </c>
      <c r="F192" s="64" t="str">
        <f>IF(AND(RTO__33[[#This Row],[Month]]&gt;5,RTO__33[[#This Row],[Month]]&lt;10,RTO__33[[#This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34">
        <v>45505</v>
      </c>
      <c r="B193" s="64">
        <v>8</v>
      </c>
      <c r="C193" s="64">
        <v>4</v>
      </c>
      <c r="D193" s="64">
        <v>24</v>
      </c>
      <c r="E193" s="42">
        <v>14.8073</v>
      </c>
      <c r="F193" s="64" t="str">
        <f>IF(AND(RTO__33[[#This Row],[Month]]&gt;5,RTO__33[[#This Row],[Month]]&lt;10,RTO__33[[#This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34">
        <v>45506</v>
      </c>
      <c r="B194" s="64">
        <v>8</v>
      </c>
      <c r="C194" s="64">
        <v>5</v>
      </c>
      <c r="D194" s="64">
        <v>1</v>
      </c>
      <c r="E194" s="42">
        <v>52.033299999999997</v>
      </c>
      <c r="F194" s="64" t="str">
        <f>IF(AND(RTO__33[[#This Row],[Month]]&gt;5,RTO__33[[#This Row],[Month]]&lt;10,RTO__33[[#This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34">
        <v>45506</v>
      </c>
      <c r="B195" s="64">
        <v>8</v>
      </c>
      <c r="C195" s="64">
        <v>5</v>
      </c>
      <c r="D195" s="64">
        <v>2</v>
      </c>
      <c r="E195" s="42">
        <v>34.932000000000002</v>
      </c>
      <c r="F195" s="64" t="str">
        <f>IF(AND(RTO__33[[#This Row],[Month]]&gt;5,RTO__33[[#This Row],[Month]]&lt;10,RTO__33[[#This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34">
        <v>45506</v>
      </c>
      <c r="B196" s="64">
        <v>8</v>
      </c>
      <c r="C196" s="64">
        <v>5</v>
      </c>
      <c r="D196" s="64">
        <v>3</v>
      </c>
      <c r="E196" s="42">
        <v>42.1753</v>
      </c>
      <c r="F196" s="64" t="str">
        <f>IF(AND(RTO__33[[#This Row],[Month]]&gt;5,RTO__33[[#This Row],[Month]]&lt;10,RTO__33[[#This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34">
        <v>45506</v>
      </c>
      <c r="B197" s="64">
        <v>8</v>
      </c>
      <c r="C197" s="64">
        <v>5</v>
      </c>
      <c r="D197" s="64">
        <v>4</v>
      </c>
      <c r="E197" s="42">
        <v>40.890500000000003</v>
      </c>
      <c r="F197" s="64" t="str">
        <f>IF(AND(RTO__33[[#This Row],[Month]]&gt;5,RTO__33[[#This Row],[Month]]&lt;10,RTO__33[[#This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34">
        <v>45506</v>
      </c>
      <c r="B198" s="64">
        <v>8</v>
      </c>
      <c r="C198" s="64">
        <v>5</v>
      </c>
      <c r="D198" s="64">
        <v>5</v>
      </c>
      <c r="E198" s="42">
        <v>42.337899999999998</v>
      </c>
      <c r="F198" s="64" t="str">
        <f>IF(AND(RTO__33[[#This Row],[Month]]&gt;5,RTO__33[[#This Row],[Month]]&lt;10,RTO__33[[#This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34">
        <v>45506</v>
      </c>
      <c r="B199" s="64">
        <v>8</v>
      </c>
      <c r="C199" s="64">
        <v>5</v>
      </c>
      <c r="D199" s="64">
        <v>6</v>
      </c>
      <c r="E199" s="42">
        <v>39.976599999999998</v>
      </c>
      <c r="F199" s="64" t="str">
        <f>IF(AND(RTO__33[[#This Row],[Month]]&gt;5,RTO__33[[#This Row],[Month]]&lt;10,RTO__33[[#This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34">
        <v>45506</v>
      </c>
      <c r="B200" s="64">
        <v>8</v>
      </c>
      <c r="C200" s="64">
        <v>5</v>
      </c>
      <c r="D200" s="64">
        <v>7</v>
      </c>
      <c r="E200" s="42">
        <v>12.5824</v>
      </c>
      <c r="F200" s="64" t="str">
        <f>IF(AND(RTO__33[[#This Row],[Month]]&gt;5,RTO__33[[#This Row],[Month]]&lt;10,RTO__33[[#This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34">
        <v>45506</v>
      </c>
      <c r="B201" s="64">
        <v>8</v>
      </c>
      <c r="C201" s="64">
        <v>5</v>
      </c>
      <c r="D201" s="64">
        <v>8</v>
      </c>
      <c r="E201" s="42">
        <v>19.001999999999999</v>
      </c>
      <c r="F201" s="64" t="str">
        <f>IF(AND(RTO__33[[#This Row],[Month]]&gt;5,RTO__33[[#This Row],[Month]]&lt;10,RTO__33[[#This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34">
        <v>45506</v>
      </c>
      <c r="B202" s="64">
        <v>8</v>
      </c>
      <c r="C202" s="64">
        <v>5</v>
      </c>
      <c r="D202" s="64">
        <v>9</v>
      </c>
      <c r="E202" s="42">
        <v>14.4848</v>
      </c>
      <c r="F202" s="64" t="str">
        <f>IF(AND(RTO__33[[#This Row],[Month]]&gt;5,RTO__33[[#This Row],[Month]]&lt;10,RTO__33[[#This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34">
        <v>45506</v>
      </c>
      <c r="B203" s="64">
        <v>8</v>
      </c>
      <c r="C203" s="64">
        <v>5</v>
      </c>
      <c r="D203" s="64">
        <v>10</v>
      </c>
      <c r="E203" s="42">
        <v>25.0458</v>
      </c>
      <c r="F203" s="64" t="str">
        <f>IF(AND(RTO__33[[#This Row],[Month]]&gt;5,RTO__33[[#This Row],[Month]]&lt;10,RTO__33[[#This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34">
        <v>45506</v>
      </c>
      <c r="B204" s="64">
        <v>8</v>
      </c>
      <c r="C204" s="64">
        <v>5</v>
      </c>
      <c r="D204" s="64">
        <v>11</v>
      </c>
      <c r="E204" s="42">
        <v>36.546300000000002</v>
      </c>
      <c r="F204" s="64" t="str">
        <f>IF(AND(RTO__33[[#This Row],[Month]]&gt;5,RTO__33[[#This Row],[Month]]&lt;10,RTO__33[[#This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34">
        <v>45506</v>
      </c>
      <c r="B205" s="64">
        <v>8</v>
      </c>
      <c r="C205" s="64">
        <v>5</v>
      </c>
      <c r="D205" s="64">
        <v>12</v>
      </c>
      <c r="E205" s="42">
        <v>44.656500000000001</v>
      </c>
      <c r="F205" s="64" t="str">
        <f>IF(AND(RTO__33[[#This Row],[Month]]&gt;5,RTO__33[[#This Row],[Month]]&lt;10,RTO__33[[#This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34">
        <v>45506</v>
      </c>
      <c r="B206" s="64">
        <v>8</v>
      </c>
      <c r="C206" s="64">
        <v>5</v>
      </c>
      <c r="D206" s="64">
        <v>13</v>
      </c>
      <c r="E206" s="42">
        <v>41.389200000000002</v>
      </c>
      <c r="F206" s="64" t="str">
        <f>IF(AND(RTO__33[[#This Row],[Month]]&gt;5,RTO__33[[#This Row],[Month]]&lt;10,RTO__33[[#This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34">
        <v>45506</v>
      </c>
      <c r="B207" s="64">
        <v>8</v>
      </c>
      <c r="C207" s="64">
        <v>5</v>
      </c>
      <c r="D207" s="64">
        <v>14</v>
      </c>
      <c r="E207" s="42">
        <v>37.407400000000003</v>
      </c>
      <c r="F207" s="64" t="str">
        <f>IF(AND(RTO__33[[#This Row],[Month]]&gt;5,RTO__33[[#This Row],[Month]]&lt;10,RTO__33[[#This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34">
        <v>45506</v>
      </c>
      <c r="B208" s="64">
        <v>8</v>
      </c>
      <c r="C208" s="64">
        <v>5</v>
      </c>
      <c r="D208" s="64">
        <v>15</v>
      </c>
      <c r="E208" s="42">
        <v>13.0784</v>
      </c>
      <c r="F208" s="64" t="str">
        <f>IF(AND(RTO__33[[#This Row],[Month]]&gt;5,RTO__33[[#This Row],[Month]]&lt;10,RTO__33[[#This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34">
        <v>45506</v>
      </c>
      <c r="B209" s="64">
        <v>8</v>
      </c>
      <c r="C209" s="64">
        <v>5</v>
      </c>
      <c r="D209" s="64">
        <v>16</v>
      </c>
      <c r="E209" s="42">
        <v>8.3352000000000004</v>
      </c>
      <c r="F209" s="64" t="str">
        <f>IF(AND(RTO__33[[#This Row],[Month]]&gt;5,RTO__33[[#This Row],[Month]]&lt;10,RTO__33[[#This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34">
        <v>45506</v>
      </c>
      <c r="B210" s="64">
        <v>8</v>
      </c>
      <c r="C210" s="64">
        <v>5</v>
      </c>
      <c r="D210" s="64">
        <v>17</v>
      </c>
      <c r="E210" s="42">
        <v>7.0007999999999999</v>
      </c>
      <c r="F210" s="64" t="str">
        <f>IF(AND(RTO__33[[#This Row],[Month]]&gt;5,RTO__33[[#This Row],[Month]]&lt;10,RTO__33[[#This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34">
        <v>45506</v>
      </c>
      <c r="B211" s="64">
        <v>8</v>
      </c>
      <c r="C211" s="64">
        <v>5</v>
      </c>
      <c r="D211" s="64">
        <v>18</v>
      </c>
      <c r="E211" s="42">
        <v>6.7366000000000001</v>
      </c>
      <c r="F211" s="64" t="str">
        <f>IF(AND(RTO__33[[#This Row],[Month]]&gt;5,RTO__33[[#This Row],[Month]]&lt;10,RTO__33[[#This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34">
        <v>45506</v>
      </c>
      <c r="B212" s="64">
        <v>8</v>
      </c>
      <c r="C212" s="64">
        <v>5</v>
      </c>
      <c r="D212" s="64">
        <v>19</v>
      </c>
      <c r="E212" s="42">
        <v>6.6369999999999996</v>
      </c>
      <c r="F212" s="64" t="str">
        <f>IF(AND(RTO__33[[#This Row],[Month]]&gt;5,RTO__33[[#This Row],[Month]]&lt;10,RTO__33[[#This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34">
        <v>45506</v>
      </c>
      <c r="B213" s="64">
        <v>8</v>
      </c>
      <c r="C213" s="64">
        <v>5</v>
      </c>
      <c r="D213" s="64">
        <v>20</v>
      </c>
      <c r="E213" s="42">
        <v>6.7267000000000001</v>
      </c>
      <c r="F213" s="64" t="str">
        <f>IF(AND(RTO__33[[#This Row],[Month]]&gt;5,RTO__33[[#This Row],[Month]]&lt;10,RTO__33[[#This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34">
        <v>45506</v>
      </c>
      <c r="B214" s="64">
        <v>8</v>
      </c>
      <c r="C214" s="64">
        <v>5</v>
      </c>
      <c r="D214" s="64">
        <v>21</v>
      </c>
      <c r="E214" s="42">
        <v>6.4817999999999998</v>
      </c>
      <c r="F214" s="64" t="str">
        <f>IF(AND(RTO__33[[#This Row],[Month]]&gt;5,RTO__33[[#This Row],[Month]]&lt;10,RTO__33[[#This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34">
        <v>45506</v>
      </c>
      <c r="B215" s="64">
        <v>8</v>
      </c>
      <c r="C215" s="64">
        <v>5</v>
      </c>
      <c r="D215" s="64">
        <v>22</v>
      </c>
      <c r="E215" s="42">
        <v>6.5472000000000001</v>
      </c>
      <c r="F215" s="64" t="str">
        <f>IF(AND(RTO__33[[#This Row],[Month]]&gt;5,RTO__33[[#This Row],[Month]]&lt;10,RTO__33[[#This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34">
        <v>45506</v>
      </c>
      <c r="B216" s="64">
        <v>8</v>
      </c>
      <c r="C216" s="64">
        <v>5</v>
      </c>
      <c r="D216" s="64">
        <v>23</v>
      </c>
      <c r="E216" s="42">
        <v>10.1233</v>
      </c>
      <c r="F216" s="64" t="str">
        <f>IF(AND(RTO__33[[#This Row],[Month]]&gt;5,RTO__33[[#This Row],[Month]]&lt;10,RTO__33[[#This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34">
        <v>45506</v>
      </c>
      <c r="B217" s="64">
        <v>8</v>
      </c>
      <c r="C217" s="64">
        <v>5</v>
      </c>
      <c r="D217" s="64">
        <v>24</v>
      </c>
      <c r="E217" s="42">
        <v>16.793600000000001</v>
      </c>
      <c r="F217" s="64" t="str">
        <f>IF(AND(RTO__33[[#This Row],[Month]]&gt;5,RTO__33[[#This Row],[Month]]&lt;10,RTO__33[[#This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34">
        <v>45507</v>
      </c>
      <c r="B218" s="64">
        <v>8</v>
      </c>
      <c r="C218" s="64">
        <v>6</v>
      </c>
      <c r="D218" s="64">
        <v>1</v>
      </c>
      <c r="E218" s="42">
        <v>5.9748000000000001</v>
      </c>
      <c r="F218" s="64" t="str">
        <f>IF(AND(RTO__33[[#This Row],[Month]]&gt;5,RTO__33[[#This Row],[Month]]&lt;10,RTO__33[[#This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34">
        <v>45507</v>
      </c>
      <c r="B219" s="64">
        <v>8</v>
      </c>
      <c r="C219" s="64">
        <v>6</v>
      </c>
      <c r="D219" s="64">
        <v>2</v>
      </c>
      <c r="E219" s="42">
        <v>5.3547000000000002</v>
      </c>
      <c r="F219" s="64" t="str">
        <f>IF(AND(RTO__33[[#This Row],[Month]]&gt;5,RTO__33[[#This Row],[Month]]&lt;10,RTO__33[[#This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34">
        <v>45507</v>
      </c>
      <c r="B220" s="64">
        <v>8</v>
      </c>
      <c r="C220" s="64">
        <v>6</v>
      </c>
      <c r="D220" s="64">
        <v>3</v>
      </c>
      <c r="E220" s="42">
        <v>5.0731000000000002</v>
      </c>
      <c r="F220" s="64" t="str">
        <f>IF(AND(RTO__33[[#This Row],[Month]]&gt;5,RTO__33[[#This Row],[Month]]&lt;10,RTO__33[[#This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34">
        <v>45507</v>
      </c>
      <c r="B221" s="64">
        <v>8</v>
      </c>
      <c r="C221" s="64">
        <v>6</v>
      </c>
      <c r="D221" s="64">
        <v>4</v>
      </c>
      <c r="E221" s="42">
        <v>4.9983000000000004</v>
      </c>
      <c r="F221" s="64" t="str">
        <f>IF(AND(RTO__33[[#This Row],[Month]]&gt;5,RTO__33[[#This Row],[Month]]&lt;10,RTO__33[[#This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34">
        <v>45507</v>
      </c>
      <c r="B222" s="64">
        <v>8</v>
      </c>
      <c r="C222" s="64">
        <v>6</v>
      </c>
      <c r="D222" s="64">
        <v>5</v>
      </c>
      <c r="E222" s="42">
        <v>4.9607000000000001</v>
      </c>
      <c r="F222" s="64" t="str">
        <f>IF(AND(RTO__33[[#This Row],[Month]]&gt;5,RTO__33[[#This Row],[Month]]&lt;10,RTO__33[[#This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34">
        <v>45507</v>
      </c>
      <c r="B223" s="64">
        <v>8</v>
      </c>
      <c r="C223" s="64">
        <v>6</v>
      </c>
      <c r="D223" s="64">
        <v>6</v>
      </c>
      <c r="E223" s="42">
        <v>5.0552999999999999</v>
      </c>
      <c r="F223" s="64" t="str">
        <f>IF(AND(RTO__33[[#This Row],[Month]]&gt;5,RTO__33[[#This Row],[Month]]&lt;10,RTO__33[[#This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34">
        <v>45507</v>
      </c>
      <c r="B224" s="64">
        <v>8</v>
      </c>
      <c r="C224" s="64">
        <v>6</v>
      </c>
      <c r="D224" s="64">
        <v>7</v>
      </c>
      <c r="E224" s="42">
        <v>-89.796599999999998</v>
      </c>
      <c r="F224" s="64" t="str">
        <f>IF(AND(RTO__33[[#This Row],[Month]]&gt;5,RTO__33[[#This Row],[Month]]&lt;10,RTO__33[[#This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34">
        <v>45507</v>
      </c>
      <c r="B225" s="64">
        <v>8</v>
      </c>
      <c r="C225" s="64">
        <v>6</v>
      </c>
      <c r="D225" s="64">
        <v>8</v>
      </c>
      <c r="E225" s="42">
        <v>4.7847999999999997</v>
      </c>
      <c r="F225" s="64" t="str">
        <f>IF(AND(RTO__33[[#This Row],[Month]]&gt;5,RTO__33[[#This Row],[Month]]&lt;10,RTO__33[[#This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34">
        <v>45507</v>
      </c>
      <c r="B226" s="64">
        <v>8</v>
      </c>
      <c r="C226" s="64">
        <v>6</v>
      </c>
      <c r="D226" s="64">
        <v>9</v>
      </c>
      <c r="E226" s="42">
        <v>4.5601000000000003</v>
      </c>
      <c r="F226" s="64" t="str">
        <f>IF(AND(RTO__33[[#This Row],[Month]]&gt;5,RTO__33[[#This Row],[Month]]&lt;10,RTO__33[[#This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34">
        <v>45507</v>
      </c>
      <c r="B227" s="64">
        <v>8</v>
      </c>
      <c r="C227" s="64">
        <v>6</v>
      </c>
      <c r="D227" s="64">
        <v>10</v>
      </c>
      <c r="E227" s="42">
        <v>4.8666</v>
      </c>
      <c r="F227" s="64" t="str">
        <f>IF(AND(RTO__33[[#This Row],[Month]]&gt;5,RTO__33[[#This Row],[Month]]&lt;10,RTO__33[[#This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34">
        <v>45507</v>
      </c>
      <c r="B228" s="64">
        <v>8</v>
      </c>
      <c r="C228" s="64">
        <v>6</v>
      </c>
      <c r="D228" s="64">
        <v>11</v>
      </c>
      <c r="E228" s="42">
        <v>5.9143999999999997</v>
      </c>
      <c r="F228" s="64" t="str">
        <f>IF(AND(RTO__33[[#This Row],[Month]]&gt;5,RTO__33[[#This Row],[Month]]&lt;10,RTO__33[[#This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34">
        <v>45507</v>
      </c>
      <c r="B229" s="64">
        <v>8</v>
      </c>
      <c r="C229" s="64">
        <v>6</v>
      </c>
      <c r="D229" s="64">
        <v>12</v>
      </c>
      <c r="E229" s="42">
        <v>5.5170000000000003</v>
      </c>
      <c r="F229" s="64" t="str">
        <f>IF(AND(RTO__33[[#This Row],[Month]]&gt;5,RTO__33[[#This Row],[Month]]&lt;10,RTO__33[[#This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34">
        <v>45507</v>
      </c>
      <c r="B230" s="64">
        <v>8</v>
      </c>
      <c r="C230" s="64">
        <v>6</v>
      </c>
      <c r="D230" s="64">
        <v>13</v>
      </c>
      <c r="E230" s="42">
        <v>7.0529999999999999</v>
      </c>
      <c r="F230" s="64" t="str">
        <f>IF(AND(RTO__33[[#This Row],[Month]]&gt;5,RTO__33[[#This Row],[Month]]&lt;10,RTO__33[[#This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34">
        <v>45507</v>
      </c>
      <c r="B231" s="64">
        <v>8</v>
      </c>
      <c r="C231" s="64">
        <v>6</v>
      </c>
      <c r="D231" s="64">
        <v>14</v>
      </c>
      <c r="E231" s="42">
        <v>19.0153</v>
      </c>
      <c r="F231" s="64" t="str">
        <f>IF(AND(RTO__33[[#This Row],[Month]]&gt;5,RTO__33[[#This Row],[Month]]&lt;10,RTO__33[[#This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34">
        <v>45507</v>
      </c>
      <c r="B232" s="64">
        <v>8</v>
      </c>
      <c r="C232" s="64">
        <v>6</v>
      </c>
      <c r="D232" s="64">
        <v>15</v>
      </c>
      <c r="E232" s="42">
        <v>7.0370999999999997</v>
      </c>
      <c r="F232" s="64" t="str">
        <f>IF(AND(RTO__33[[#This Row],[Month]]&gt;5,RTO__33[[#This Row],[Month]]&lt;10,RTO__33[[#This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34">
        <v>45507</v>
      </c>
      <c r="B233" s="64">
        <v>8</v>
      </c>
      <c r="C233" s="64">
        <v>6</v>
      </c>
      <c r="D233" s="64">
        <v>16</v>
      </c>
      <c r="E233" s="42">
        <v>6.9421999999999997</v>
      </c>
      <c r="F233" s="64" t="str">
        <f>IF(AND(RTO__33[[#This Row],[Month]]&gt;5,RTO__33[[#This Row],[Month]]&lt;10,RTO__33[[#This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34">
        <v>45507</v>
      </c>
      <c r="B234" s="64">
        <v>8</v>
      </c>
      <c r="C234" s="64">
        <v>6</v>
      </c>
      <c r="D234" s="64">
        <v>17</v>
      </c>
      <c r="E234" s="42">
        <v>6.7373000000000003</v>
      </c>
      <c r="F234" s="64" t="str">
        <f>IF(AND(RTO__33[[#This Row],[Month]]&gt;5,RTO__33[[#This Row],[Month]]&lt;10,RTO__33[[#This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34">
        <v>45507</v>
      </c>
      <c r="B235" s="64">
        <v>8</v>
      </c>
      <c r="C235" s="64">
        <v>6</v>
      </c>
      <c r="D235" s="64">
        <v>18</v>
      </c>
      <c r="E235" s="42">
        <v>3.9910999999999999</v>
      </c>
      <c r="F235" s="64" t="str">
        <f>IF(AND(RTO__33[[#This Row],[Month]]&gt;5,RTO__33[[#This Row],[Month]]&lt;10,RTO__33[[#This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34">
        <v>45507</v>
      </c>
      <c r="B236" s="64">
        <v>8</v>
      </c>
      <c r="C236" s="64">
        <v>6</v>
      </c>
      <c r="D236" s="64">
        <v>19</v>
      </c>
      <c r="E236" s="42">
        <v>3.5613999999999999</v>
      </c>
      <c r="F236" s="64" t="str">
        <f>IF(AND(RTO__33[[#This Row],[Month]]&gt;5,RTO__33[[#This Row],[Month]]&lt;10,RTO__33[[#This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34">
        <v>45507</v>
      </c>
      <c r="B237" s="64">
        <v>8</v>
      </c>
      <c r="C237" s="64">
        <v>6</v>
      </c>
      <c r="D237" s="64">
        <v>20</v>
      </c>
      <c r="E237" s="42">
        <v>48.063499999999998</v>
      </c>
      <c r="F237" s="64" t="str">
        <f>IF(AND(RTO__33[[#This Row],[Month]]&gt;5,RTO__33[[#This Row],[Month]]&lt;10,RTO__33[[#This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34">
        <v>45507</v>
      </c>
      <c r="B238" s="64">
        <v>8</v>
      </c>
      <c r="C238" s="64">
        <v>6</v>
      </c>
      <c r="D238" s="64">
        <v>21</v>
      </c>
      <c r="E238" s="42">
        <v>14.117900000000001</v>
      </c>
      <c r="F238" s="64" t="str">
        <f>IF(AND(RTO__33[[#This Row],[Month]]&gt;5,RTO__33[[#This Row],[Month]]&lt;10,RTO__33[[#This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34">
        <v>45507</v>
      </c>
      <c r="B239" s="64">
        <v>8</v>
      </c>
      <c r="C239" s="64">
        <v>6</v>
      </c>
      <c r="D239" s="64">
        <v>22</v>
      </c>
      <c r="E239" s="42">
        <v>14.682399999999999</v>
      </c>
      <c r="F239" s="64" t="str">
        <f>IF(AND(RTO__33[[#This Row],[Month]]&gt;5,RTO__33[[#This Row],[Month]]&lt;10,RTO__33[[#This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34">
        <v>45507</v>
      </c>
      <c r="B240" s="64">
        <v>8</v>
      </c>
      <c r="C240" s="64">
        <v>6</v>
      </c>
      <c r="D240" s="64">
        <v>23</v>
      </c>
      <c r="E240" s="42">
        <v>39.552199999999999</v>
      </c>
      <c r="F240" s="64" t="str">
        <f>IF(AND(RTO__33[[#This Row],[Month]]&gt;5,RTO__33[[#This Row],[Month]]&lt;10,RTO__33[[#This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34">
        <v>45507</v>
      </c>
      <c r="B241" s="64">
        <v>8</v>
      </c>
      <c r="C241" s="64">
        <v>6</v>
      </c>
      <c r="D241" s="64">
        <v>24</v>
      </c>
      <c r="E241" s="42">
        <v>23.0274</v>
      </c>
      <c r="F241" s="64" t="str">
        <f>IF(AND(RTO__33[[#This Row],[Month]]&gt;5,RTO__33[[#This Row],[Month]]&lt;10,RTO__33[[#This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34">
        <v>45508</v>
      </c>
      <c r="B242" s="64">
        <v>8</v>
      </c>
      <c r="C242" s="64">
        <v>7</v>
      </c>
      <c r="D242" s="64">
        <v>1</v>
      </c>
      <c r="E242" s="42">
        <v>28.815100000000001</v>
      </c>
      <c r="F242" s="64" t="str">
        <f>IF(AND(RTO__33[[#This Row],[Month]]&gt;5,RTO__33[[#This Row],[Month]]&lt;10,RTO__33[[#This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34">
        <v>45508</v>
      </c>
      <c r="B243" s="64">
        <v>8</v>
      </c>
      <c r="C243" s="64">
        <v>7</v>
      </c>
      <c r="D243" s="64">
        <v>2</v>
      </c>
      <c r="E243" s="42">
        <v>3.4285000000000001</v>
      </c>
      <c r="F243" s="64" t="str">
        <f>IF(AND(RTO__33[[#This Row],[Month]]&gt;5,RTO__33[[#This Row],[Month]]&lt;10,RTO__33[[#This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34">
        <v>45508</v>
      </c>
      <c r="B244" s="64">
        <v>8</v>
      </c>
      <c r="C244" s="64">
        <v>7</v>
      </c>
      <c r="D244" s="64">
        <v>3</v>
      </c>
      <c r="E244" s="42">
        <v>3.5848</v>
      </c>
      <c r="F244" s="64" t="str">
        <f>IF(AND(RTO__33[[#This Row],[Month]]&gt;5,RTO__33[[#This Row],[Month]]&lt;10,RTO__33[[#This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34">
        <v>45508</v>
      </c>
      <c r="B245" s="64">
        <v>8</v>
      </c>
      <c r="C245" s="64">
        <v>7</v>
      </c>
      <c r="D245" s="64">
        <v>4</v>
      </c>
      <c r="E245" s="42">
        <v>3.1183999999999998</v>
      </c>
      <c r="F245" s="64" t="str">
        <f>IF(AND(RTO__33[[#This Row],[Month]]&gt;5,RTO__33[[#This Row],[Month]]&lt;10,RTO__33[[#This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34">
        <v>45508</v>
      </c>
      <c r="B246" s="64">
        <v>8</v>
      </c>
      <c r="C246" s="64">
        <v>7</v>
      </c>
      <c r="D246" s="64">
        <v>5</v>
      </c>
      <c r="E246" s="42">
        <v>3.0617000000000001</v>
      </c>
      <c r="F246" s="64" t="str">
        <f>IF(AND(RTO__33[[#This Row],[Month]]&gt;5,RTO__33[[#This Row],[Month]]&lt;10,RTO__33[[#This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34">
        <v>45508</v>
      </c>
      <c r="B247" s="64">
        <v>8</v>
      </c>
      <c r="C247" s="64">
        <v>7</v>
      </c>
      <c r="D247" s="64">
        <v>6</v>
      </c>
      <c r="E247" s="42">
        <v>2.6132</v>
      </c>
      <c r="F247" s="64" t="str">
        <f>IF(AND(RTO__33[[#This Row],[Month]]&gt;5,RTO__33[[#This Row],[Month]]&lt;10,RTO__33[[#This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34">
        <v>45508</v>
      </c>
      <c r="B248" s="64">
        <v>8</v>
      </c>
      <c r="C248" s="64">
        <v>7</v>
      </c>
      <c r="D248" s="64">
        <v>7</v>
      </c>
      <c r="E248" s="42">
        <v>1.1303000000000001</v>
      </c>
      <c r="F248" s="64" t="str">
        <f>IF(AND(RTO__33[[#This Row],[Month]]&gt;5,RTO__33[[#This Row],[Month]]&lt;10,RTO__33[[#This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34">
        <v>45508</v>
      </c>
      <c r="B249" s="64">
        <v>8</v>
      </c>
      <c r="C249" s="64">
        <v>7</v>
      </c>
      <c r="D249" s="64">
        <v>8</v>
      </c>
      <c r="E249" s="42">
        <v>1.3085</v>
      </c>
      <c r="F249" s="64" t="str">
        <f>IF(AND(RTO__33[[#This Row],[Month]]&gt;5,RTO__33[[#This Row],[Month]]&lt;10,RTO__33[[#This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34">
        <v>45508</v>
      </c>
      <c r="B250" s="64">
        <v>8</v>
      </c>
      <c r="C250" s="64">
        <v>7</v>
      </c>
      <c r="D250" s="64">
        <v>9</v>
      </c>
      <c r="E250" s="42">
        <v>1.4188000000000001</v>
      </c>
      <c r="F250" s="64" t="str">
        <f>IF(AND(RTO__33[[#This Row],[Month]]&gt;5,RTO__33[[#This Row],[Month]]&lt;10,RTO__33[[#This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34">
        <v>45508</v>
      </c>
      <c r="B251" s="64">
        <v>8</v>
      </c>
      <c r="C251" s="64">
        <v>7</v>
      </c>
      <c r="D251" s="64">
        <v>10</v>
      </c>
      <c r="E251" s="42">
        <v>1.4266000000000001</v>
      </c>
      <c r="F251" s="64" t="str">
        <f>IF(AND(RTO__33[[#This Row],[Month]]&gt;5,RTO__33[[#This Row],[Month]]&lt;10,RTO__33[[#This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34">
        <v>45508</v>
      </c>
      <c r="B252" s="64">
        <v>8</v>
      </c>
      <c r="C252" s="64">
        <v>7</v>
      </c>
      <c r="D252" s="64">
        <v>11</v>
      </c>
      <c r="E252" s="42">
        <v>2.5512000000000001</v>
      </c>
      <c r="F252" s="64" t="str">
        <f>IF(AND(RTO__33[[#This Row],[Month]]&gt;5,RTO__33[[#This Row],[Month]]&lt;10,RTO__33[[#This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34">
        <v>45508</v>
      </c>
      <c r="B253" s="64">
        <v>8</v>
      </c>
      <c r="C253" s="64">
        <v>7</v>
      </c>
      <c r="D253" s="64">
        <v>12</v>
      </c>
      <c r="E253" s="42">
        <v>5.0450999999999997</v>
      </c>
      <c r="F253" s="64" t="str">
        <f>IF(AND(RTO__33[[#This Row],[Month]]&gt;5,RTO__33[[#This Row],[Month]]&lt;10,RTO__33[[#This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34">
        <v>45508</v>
      </c>
      <c r="B254" s="64">
        <v>8</v>
      </c>
      <c r="C254" s="64">
        <v>7</v>
      </c>
      <c r="D254" s="64">
        <v>13</v>
      </c>
      <c r="E254" s="42">
        <v>19.9878</v>
      </c>
      <c r="F254" s="64" t="str">
        <f>IF(AND(RTO__33[[#This Row],[Month]]&gt;5,RTO__33[[#This Row],[Month]]&lt;10,RTO__33[[#This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34">
        <v>45508</v>
      </c>
      <c r="B255" s="64">
        <v>8</v>
      </c>
      <c r="C255" s="64">
        <v>7</v>
      </c>
      <c r="D255" s="64">
        <v>14</v>
      </c>
      <c r="E255" s="42">
        <v>28.519500000000001</v>
      </c>
      <c r="F255" s="64" t="str">
        <f>IF(AND(RTO__33[[#This Row],[Month]]&gt;5,RTO__33[[#This Row],[Month]]&lt;10,RTO__33[[#This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34">
        <v>45508</v>
      </c>
      <c r="B256" s="64">
        <v>8</v>
      </c>
      <c r="C256" s="64">
        <v>7</v>
      </c>
      <c r="D256" s="64">
        <v>15</v>
      </c>
      <c r="E256" s="42">
        <v>32.907699999999998</v>
      </c>
      <c r="F256" s="64" t="str">
        <f>IF(AND(RTO__33[[#This Row],[Month]]&gt;5,RTO__33[[#This Row],[Month]]&lt;10,RTO__33[[#This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34">
        <v>45508</v>
      </c>
      <c r="B257" s="64">
        <v>8</v>
      </c>
      <c r="C257" s="64">
        <v>7</v>
      </c>
      <c r="D257" s="64">
        <v>16</v>
      </c>
      <c r="E257" s="42">
        <v>31.082000000000001</v>
      </c>
      <c r="F257" s="64" t="str">
        <f>IF(AND(RTO__33[[#This Row],[Month]]&gt;5,RTO__33[[#This Row],[Month]]&lt;10,RTO__33[[#This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34">
        <v>45508</v>
      </c>
      <c r="B258" s="64">
        <v>8</v>
      </c>
      <c r="C258" s="64">
        <v>7</v>
      </c>
      <c r="D258" s="64">
        <v>17</v>
      </c>
      <c r="E258" s="42">
        <v>37.392400000000002</v>
      </c>
      <c r="F258" s="64" t="str">
        <f>IF(AND(RTO__33[[#This Row],[Month]]&gt;5,RTO__33[[#This Row],[Month]]&lt;10,RTO__33[[#This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34">
        <v>45508</v>
      </c>
      <c r="B259" s="64">
        <v>8</v>
      </c>
      <c r="C259" s="64">
        <v>7</v>
      </c>
      <c r="D259" s="64">
        <v>18</v>
      </c>
      <c r="E259" s="42">
        <v>14.7921</v>
      </c>
      <c r="F259" s="64" t="str">
        <f>IF(AND(RTO__33[[#This Row],[Month]]&gt;5,RTO__33[[#This Row],[Month]]&lt;10,RTO__33[[#This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34">
        <v>45508</v>
      </c>
      <c r="B260" s="64">
        <v>8</v>
      </c>
      <c r="C260" s="64">
        <v>7</v>
      </c>
      <c r="D260" s="64">
        <v>19</v>
      </c>
      <c r="E260" s="42">
        <v>4.6036999999999999</v>
      </c>
      <c r="F260" s="64" t="str">
        <f>IF(AND(RTO__33[[#This Row],[Month]]&gt;5,RTO__33[[#This Row],[Month]]&lt;10,RTO__33[[#This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34">
        <v>45508</v>
      </c>
      <c r="B261" s="64">
        <v>8</v>
      </c>
      <c r="C261" s="64">
        <v>7</v>
      </c>
      <c r="D261" s="64">
        <v>20</v>
      </c>
      <c r="E261" s="42">
        <v>3.7955000000000001</v>
      </c>
      <c r="F261" s="64" t="str">
        <f>IF(AND(RTO__33[[#This Row],[Month]]&gt;5,RTO__33[[#This Row],[Month]]&lt;10,RTO__33[[#This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34">
        <v>45508</v>
      </c>
      <c r="B262" s="64">
        <v>8</v>
      </c>
      <c r="C262" s="64">
        <v>7</v>
      </c>
      <c r="D262" s="64">
        <v>21</v>
      </c>
      <c r="E262" s="42">
        <v>4.3262999999999998</v>
      </c>
      <c r="F262" s="64" t="str">
        <f>IF(AND(RTO__33[[#This Row],[Month]]&gt;5,RTO__33[[#This Row],[Month]]&lt;10,RTO__33[[#This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34">
        <v>45508</v>
      </c>
      <c r="B263" s="64">
        <v>8</v>
      </c>
      <c r="C263" s="64">
        <v>7</v>
      </c>
      <c r="D263" s="64">
        <v>22</v>
      </c>
      <c r="E263" s="42">
        <v>4.9164000000000003</v>
      </c>
      <c r="F263" s="64" t="str">
        <f>IF(AND(RTO__33[[#This Row],[Month]]&gt;5,RTO__33[[#This Row],[Month]]&lt;10,RTO__33[[#This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34">
        <v>45508</v>
      </c>
      <c r="B264" s="64">
        <v>8</v>
      </c>
      <c r="C264" s="64">
        <v>7</v>
      </c>
      <c r="D264" s="64">
        <v>23</v>
      </c>
      <c r="E264" s="42">
        <v>36.073799999999999</v>
      </c>
      <c r="F264" s="64" t="str">
        <f>IF(AND(RTO__33[[#This Row],[Month]]&gt;5,RTO__33[[#This Row],[Month]]&lt;10,RTO__33[[#This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34">
        <v>45508</v>
      </c>
      <c r="B265" s="64">
        <v>8</v>
      </c>
      <c r="C265" s="64">
        <v>7</v>
      </c>
      <c r="D265" s="64">
        <v>24</v>
      </c>
      <c r="E265" s="42">
        <v>21.0671</v>
      </c>
      <c r="F265" s="64" t="str">
        <f>IF(AND(RTO__33[[#This Row],[Month]]&gt;5,RTO__33[[#This Row],[Month]]&lt;10,RTO__33[[#This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34">
        <v>45509</v>
      </c>
      <c r="B266" s="64">
        <v>8</v>
      </c>
      <c r="C266" s="64">
        <v>1</v>
      </c>
      <c r="D266" s="64">
        <v>1</v>
      </c>
      <c r="E266" s="42">
        <v>27.6995</v>
      </c>
      <c r="F266" s="64" t="str">
        <f>IF(AND(RTO__33[[#This Row],[Month]]&gt;5,RTO__33[[#This Row],[Month]]&lt;10,RTO__33[[#This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34">
        <v>45509</v>
      </c>
      <c r="B267" s="64">
        <v>8</v>
      </c>
      <c r="C267" s="64">
        <v>1</v>
      </c>
      <c r="D267" s="64">
        <v>2</v>
      </c>
      <c r="E267" s="42">
        <v>4.8255999999999997</v>
      </c>
      <c r="F267" s="64" t="str">
        <f>IF(AND(RTO__33[[#This Row],[Month]]&gt;5,RTO__33[[#This Row],[Month]]&lt;10,RTO__33[[#This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34">
        <v>45509</v>
      </c>
      <c r="B268" s="64">
        <v>8</v>
      </c>
      <c r="C268" s="64">
        <v>1</v>
      </c>
      <c r="D268" s="64">
        <v>3</v>
      </c>
      <c r="E268" s="42">
        <v>3.3207</v>
      </c>
      <c r="F268" s="64" t="str">
        <f>IF(AND(RTO__33[[#This Row],[Month]]&gt;5,RTO__33[[#This Row],[Month]]&lt;10,RTO__33[[#This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34">
        <v>45509</v>
      </c>
      <c r="B269" s="64">
        <v>8</v>
      </c>
      <c r="C269" s="64">
        <v>1</v>
      </c>
      <c r="D269" s="64">
        <v>4</v>
      </c>
      <c r="E269" s="42">
        <v>3.6465999999999998</v>
      </c>
      <c r="F269" s="64" t="str">
        <f>IF(AND(RTO__33[[#This Row],[Month]]&gt;5,RTO__33[[#This Row],[Month]]&lt;10,RTO__33[[#This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34">
        <v>45509</v>
      </c>
      <c r="B270" s="64">
        <v>8</v>
      </c>
      <c r="C270" s="64">
        <v>1</v>
      </c>
      <c r="D270" s="64">
        <v>5</v>
      </c>
      <c r="E270" s="42">
        <v>3.4169</v>
      </c>
      <c r="F270" s="64" t="str">
        <f>IF(AND(RTO__33[[#This Row],[Month]]&gt;5,RTO__33[[#This Row],[Month]]&lt;10,RTO__33[[#This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34">
        <v>45509</v>
      </c>
      <c r="B271" s="64">
        <v>8</v>
      </c>
      <c r="C271" s="64">
        <v>1</v>
      </c>
      <c r="D271" s="64">
        <v>6</v>
      </c>
      <c r="E271" s="42">
        <v>3.3106</v>
      </c>
      <c r="F271" s="64" t="str">
        <f>IF(AND(RTO__33[[#This Row],[Month]]&gt;5,RTO__33[[#This Row],[Month]]&lt;10,RTO__33[[#This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34">
        <v>45509</v>
      </c>
      <c r="B272" s="64">
        <v>8</v>
      </c>
      <c r="C272" s="64">
        <v>1</v>
      </c>
      <c r="D272" s="64">
        <v>7</v>
      </c>
      <c r="E272" s="42">
        <v>1.3633</v>
      </c>
      <c r="F272" s="64" t="str">
        <f>IF(AND(RTO__33[[#This Row],[Month]]&gt;5,RTO__33[[#This Row],[Month]]&lt;10,RTO__33[[#This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34">
        <v>45509</v>
      </c>
      <c r="B273" s="64">
        <v>8</v>
      </c>
      <c r="C273" s="64">
        <v>1</v>
      </c>
      <c r="D273" s="64">
        <v>8</v>
      </c>
      <c r="E273" s="42">
        <v>1.2948</v>
      </c>
      <c r="F273" s="64" t="str">
        <f>IF(AND(RTO__33[[#This Row],[Month]]&gt;5,RTO__33[[#This Row],[Month]]&lt;10,RTO__33[[#This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34">
        <v>45509</v>
      </c>
      <c r="B274" s="64">
        <v>8</v>
      </c>
      <c r="C274" s="64">
        <v>1</v>
      </c>
      <c r="D274" s="64">
        <v>9</v>
      </c>
      <c r="E274" s="42">
        <v>3.6686999999999999</v>
      </c>
      <c r="F274" s="64" t="str">
        <f>IF(AND(RTO__33[[#This Row],[Month]]&gt;5,RTO__33[[#This Row],[Month]]&lt;10,RTO__33[[#This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34">
        <v>45509</v>
      </c>
      <c r="B275" s="64">
        <v>8</v>
      </c>
      <c r="C275" s="64">
        <v>1</v>
      </c>
      <c r="D275" s="64">
        <v>10</v>
      </c>
      <c r="E275" s="42">
        <v>10.867800000000001</v>
      </c>
      <c r="F275" s="64" t="str">
        <f>IF(AND(RTO__33[[#This Row],[Month]]&gt;5,RTO__33[[#This Row],[Month]]&lt;10,RTO__33[[#This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34">
        <v>45509</v>
      </c>
      <c r="B276" s="64">
        <v>8</v>
      </c>
      <c r="C276" s="64">
        <v>1</v>
      </c>
      <c r="D276" s="64">
        <v>11</v>
      </c>
      <c r="E276" s="42">
        <v>24.5078</v>
      </c>
      <c r="F276" s="64" t="str">
        <f>IF(AND(RTO__33[[#This Row],[Month]]&gt;5,RTO__33[[#This Row],[Month]]&lt;10,RTO__33[[#This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34">
        <v>45509</v>
      </c>
      <c r="B277" s="64">
        <v>8</v>
      </c>
      <c r="C277" s="64">
        <v>1</v>
      </c>
      <c r="D277" s="64">
        <v>12</v>
      </c>
      <c r="E277" s="42">
        <v>18.426100000000002</v>
      </c>
      <c r="F277" s="64" t="str">
        <f>IF(AND(RTO__33[[#This Row],[Month]]&gt;5,RTO__33[[#This Row],[Month]]&lt;10,RTO__33[[#This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34">
        <v>45509</v>
      </c>
      <c r="B278" s="64">
        <v>8</v>
      </c>
      <c r="C278" s="64">
        <v>1</v>
      </c>
      <c r="D278" s="64">
        <v>13</v>
      </c>
      <c r="E278" s="42">
        <v>32.360700000000001</v>
      </c>
      <c r="F278" s="64" t="str">
        <f>IF(AND(RTO__33[[#This Row],[Month]]&gt;5,RTO__33[[#This Row],[Month]]&lt;10,RTO__33[[#This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34">
        <v>45509</v>
      </c>
      <c r="B279" s="64">
        <v>8</v>
      </c>
      <c r="C279" s="64">
        <v>1</v>
      </c>
      <c r="D279" s="64">
        <v>14</v>
      </c>
      <c r="E279" s="42">
        <v>38.607300000000002</v>
      </c>
      <c r="F279" s="64" t="str">
        <f>IF(AND(RTO__33[[#This Row],[Month]]&gt;5,RTO__33[[#This Row],[Month]]&lt;10,RTO__33[[#This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34">
        <v>45509</v>
      </c>
      <c r="B280" s="64">
        <v>8</v>
      </c>
      <c r="C280" s="64">
        <v>1</v>
      </c>
      <c r="D280" s="64">
        <v>15</v>
      </c>
      <c r="E280" s="42">
        <v>63.143999999999998</v>
      </c>
      <c r="F280" s="64" t="str">
        <f>IF(AND(RTO__33[[#This Row],[Month]]&gt;5,RTO__33[[#This Row],[Month]]&lt;10,RTO__33[[#This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34">
        <v>45509</v>
      </c>
      <c r="B281" s="64">
        <v>8</v>
      </c>
      <c r="C281" s="64">
        <v>1</v>
      </c>
      <c r="D281" s="64">
        <v>16</v>
      </c>
      <c r="E281" s="42">
        <v>54.072899999999997</v>
      </c>
      <c r="F281" s="64" t="str">
        <f>IF(AND(RTO__33[[#This Row],[Month]]&gt;5,RTO__33[[#This Row],[Month]]&lt;10,RTO__33[[#This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34">
        <v>45509</v>
      </c>
      <c r="B282" s="64">
        <v>8</v>
      </c>
      <c r="C282" s="64">
        <v>1</v>
      </c>
      <c r="D282" s="64">
        <v>17</v>
      </c>
      <c r="E282" s="42">
        <v>108.6446</v>
      </c>
      <c r="F282" s="64" t="str">
        <f>IF(AND(RTO__33[[#This Row],[Month]]&gt;5,RTO__33[[#This Row],[Month]]&lt;10,RTO__33[[#This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34">
        <v>45509</v>
      </c>
      <c r="B283" s="64">
        <v>8</v>
      </c>
      <c r="C283" s="64">
        <v>1</v>
      </c>
      <c r="D283" s="64">
        <v>18</v>
      </c>
      <c r="E283" s="42">
        <v>47.264400000000002</v>
      </c>
      <c r="F283" s="64" t="str">
        <f>IF(AND(RTO__33[[#This Row],[Month]]&gt;5,RTO__33[[#This Row],[Month]]&lt;10,RTO__33[[#This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34">
        <v>45509</v>
      </c>
      <c r="B284" s="64">
        <v>8</v>
      </c>
      <c r="C284" s="64">
        <v>1</v>
      </c>
      <c r="D284" s="64">
        <v>19</v>
      </c>
      <c r="E284" s="42">
        <v>123.729</v>
      </c>
      <c r="F284" s="64" t="str">
        <f>IF(AND(RTO__33[[#This Row],[Month]]&gt;5,RTO__33[[#This Row],[Month]]&lt;10,RTO__33[[#This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34">
        <v>45509</v>
      </c>
      <c r="B285" s="64">
        <v>8</v>
      </c>
      <c r="C285" s="64">
        <v>1</v>
      </c>
      <c r="D285" s="64">
        <v>20</v>
      </c>
      <c r="E285" s="42">
        <v>67.733699999999999</v>
      </c>
      <c r="F285" s="64" t="str">
        <f>IF(AND(RTO__33[[#This Row],[Month]]&gt;5,RTO__33[[#This Row],[Month]]&lt;10,RTO__33[[#This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34">
        <v>45509</v>
      </c>
      <c r="B286" s="64">
        <v>8</v>
      </c>
      <c r="C286" s="64">
        <v>1</v>
      </c>
      <c r="D286" s="64">
        <v>21</v>
      </c>
      <c r="E286" s="42">
        <v>47.956800000000001</v>
      </c>
      <c r="F286" s="64" t="str">
        <f>IF(AND(RTO__33[[#This Row],[Month]]&gt;5,RTO__33[[#This Row],[Month]]&lt;10,RTO__33[[#This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34">
        <v>45509</v>
      </c>
      <c r="B287" s="64">
        <v>8</v>
      </c>
      <c r="C287" s="64">
        <v>1</v>
      </c>
      <c r="D287" s="64">
        <v>22</v>
      </c>
      <c r="E287" s="42">
        <v>38.354300000000002</v>
      </c>
      <c r="F287" s="64" t="str">
        <f>IF(AND(RTO__33[[#This Row],[Month]]&gt;5,RTO__33[[#This Row],[Month]]&lt;10,RTO__33[[#This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34">
        <v>45509</v>
      </c>
      <c r="B288" s="64">
        <v>8</v>
      </c>
      <c r="C288" s="64">
        <v>1</v>
      </c>
      <c r="D288" s="64">
        <v>23</v>
      </c>
      <c r="E288" s="42">
        <v>38.052300000000002</v>
      </c>
      <c r="F288" s="64" t="str">
        <f>IF(AND(RTO__33[[#This Row],[Month]]&gt;5,RTO__33[[#This Row],[Month]]&lt;10,RTO__33[[#This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34">
        <v>45509</v>
      </c>
      <c r="B289" s="64">
        <v>8</v>
      </c>
      <c r="C289" s="64">
        <v>1</v>
      </c>
      <c r="D289" s="64">
        <v>24</v>
      </c>
      <c r="E289" s="42">
        <v>31.620200000000001</v>
      </c>
      <c r="F289" s="64" t="str">
        <f>IF(AND(RTO__33[[#This Row],[Month]]&gt;5,RTO__33[[#This Row],[Month]]&lt;10,RTO__33[[#This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34">
        <v>45510</v>
      </c>
      <c r="B290" s="64">
        <v>8</v>
      </c>
      <c r="C290" s="64">
        <v>2</v>
      </c>
      <c r="D290" s="64">
        <v>1</v>
      </c>
      <c r="E290" s="42">
        <v>21.104600000000001</v>
      </c>
      <c r="F290" s="64" t="str">
        <f>IF(AND(RTO__33[[#This Row],[Month]]&gt;5,RTO__33[[#This Row],[Month]]&lt;10,RTO__33[[#This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34">
        <v>45510</v>
      </c>
      <c r="B291" s="64">
        <v>8</v>
      </c>
      <c r="C291" s="64">
        <v>2</v>
      </c>
      <c r="D291" s="64">
        <v>2</v>
      </c>
      <c r="E291" s="42">
        <v>13.787800000000001</v>
      </c>
      <c r="F291" s="64" t="str">
        <f>IF(AND(RTO__33[[#This Row],[Month]]&gt;5,RTO__33[[#This Row],[Month]]&lt;10,RTO__33[[#This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34">
        <v>45510</v>
      </c>
      <c r="B292" s="64">
        <v>8</v>
      </c>
      <c r="C292" s="64">
        <v>2</v>
      </c>
      <c r="D292" s="64">
        <v>3</v>
      </c>
      <c r="E292" s="42">
        <v>14.8367</v>
      </c>
      <c r="F292" s="64" t="str">
        <f>IF(AND(RTO__33[[#This Row],[Month]]&gt;5,RTO__33[[#This Row],[Month]]&lt;10,RTO__33[[#This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34">
        <v>45510</v>
      </c>
      <c r="B293" s="64">
        <v>8</v>
      </c>
      <c r="C293" s="64">
        <v>2</v>
      </c>
      <c r="D293" s="64">
        <v>4</v>
      </c>
      <c r="E293" s="42">
        <v>18.146999999999998</v>
      </c>
      <c r="F293" s="64" t="str">
        <f>IF(AND(RTO__33[[#This Row],[Month]]&gt;5,RTO__33[[#This Row],[Month]]&lt;10,RTO__33[[#This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34">
        <v>45510</v>
      </c>
      <c r="B294" s="64">
        <v>8</v>
      </c>
      <c r="C294" s="64">
        <v>2</v>
      </c>
      <c r="D294" s="64">
        <v>5</v>
      </c>
      <c r="E294" s="42">
        <v>17.458200000000001</v>
      </c>
      <c r="F294" s="64" t="str">
        <f>IF(AND(RTO__33[[#This Row],[Month]]&gt;5,RTO__33[[#This Row],[Month]]&lt;10,RTO__33[[#This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34">
        <v>45510</v>
      </c>
      <c r="B295" s="64">
        <v>8</v>
      </c>
      <c r="C295" s="64">
        <v>2</v>
      </c>
      <c r="D295" s="64">
        <v>6</v>
      </c>
      <c r="E295" s="42">
        <v>26.114799999999999</v>
      </c>
      <c r="F295" s="64" t="str">
        <f>IF(AND(RTO__33[[#This Row],[Month]]&gt;5,RTO__33[[#This Row],[Month]]&lt;10,RTO__33[[#This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34">
        <v>45510</v>
      </c>
      <c r="B296" s="64">
        <v>8</v>
      </c>
      <c r="C296" s="64">
        <v>2</v>
      </c>
      <c r="D296" s="64">
        <v>7</v>
      </c>
      <c r="E296" s="42">
        <v>8.6341999999999999</v>
      </c>
      <c r="F296" s="64" t="str">
        <f>IF(AND(RTO__33[[#This Row],[Month]]&gt;5,RTO__33[[#This Row],[Month]]&lt;10,RTO__33[[#This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34">
        <v>45510</v>
      </c>
      <c r="B297" s="64">
        <v>8</v>
      </c>
      <c r="C297" s="64">
        <v>2</v>
      </c>
      <c r="D297" s="64">
        <v>8</v>
      </c>
      <c r="E297" s="42">
        <v>7.8491999999999997</v>
      </c>
      <c r="F297" s="64" t="str">
        <f>IF(AND(RTO__33[[#This Row],[Month]]&gt;5,RTO__33[[#This Row],[Month]]&lt;10,RTO__33[[#This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34">
        <v>45510</v>
      </c>
      <c r="B298" s="64">
        <v>8</v>
      </c>
      <c r="C298" s="64">
        <v>2</v>
      </c>
      <c r="D298" s="64">
        <v>9</v>
      </c>
      <c r="E298" s="42">
        <v>17.638100000000001</v>
      </c>
      <c r="F298" s="64" t="str">
        <f>IF(AND(RTO__33[[#This Row],[Month]]&gt;5,RTO__33[[#This Row],[Month]]&lt;10,RTO__33[[#This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34">
        <v>45510</v>
      </c>
      <c r="B299" s="64">
        <v>8</v>
      </c>
      <c r="C299" s="64">
        <v>2</v>
      </c>
      <c r="D299" s="64">
        <v>10</v>
      </c>
      <c r="E299" s="42">
        <v>18.919499999999999</v>
      </c>
      <c r="F299" s="64" t="str">
        <f>IF(AND(RTO__33[[#This Row],[Month]]&gt;5,RTO__33[[#This Row],[Month]]&lt;10,RTO__33[[#This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34">
        <v>45510</v>
      </c>
      <c r="B300" s="64">
        <v>8</v>
      </c>
      <c r="C300" s="64">
        <v>2</v>
      </c>
      <c r="D300" s="64">
        <v>11</v>
      </c>
      <c r="E300" s="42">
        <v>25.63</v>
      </c>
      <c r="F300" s="64" t="str">
        <f>IF(AND(RTO__33[[#This Row],[Month]]&gt;5,RTO__33[[#This Row],[Month]]&lt;10,RTO__33[[#This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34">
        <v>45510</v>
      </c>
      <c r="B301" s="64">
        <v>8</v>
      </c>
      <c r="C301" s="64">
        <v>2</v>
      </c>
      <c r="D301" s="64">
        <v>12</v>
      </c>
      <c r="E301" s="42">
        <v>18.146100000000001</v>
      </c>
      <c r="F301" s="64" t="str">
        <f>IF(AND(RTO__33[[#This Row],[Month]]&gt;5,RTO__33[[#This Row],[Month]]&lt;10,RTO__33[[#This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34">
        <v>45510</v>
      </c>
      <c r="B302" s="64">
        <v>8</v>
      </c>
      <c r="C302" s="64">
        <v>2</v>
      </c>
      <c r="D302" s="64">
        <v>13</v>
      </c>
      <c r="E302" s="42">
        <v>34.826900000000002</v>
      </c>
      <c r="F302" s="64" t="str">
        <f>IF(AND(RTO__33[[#This Row],[Month]]&gt;5,RTO__33[[#This Row],[Month]]&lt;10,RTO__33[[#This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34">
        <v>45510</v>
      </c>
      <c r="B303" s="64">
        <v>8</v>
      </c>
      <c r="C303" s="64">
        <v>2</v>
      </c>
      <c r="D303" s="64">
        <v>14</v>
      </c>
      <c r="E303" s="42">
        <v>31.518599999999999</v>
      </c>
      <c r="F303" s="64" t="str">
        <f>IF(AND(RTO__33[[#This Row],[Month]]&gt;5,RTO__33[[#This Row],[Month]]&lt;10,RTO__33[[#This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34">
        <v>45510</v>
      </c>
      <c r="B304" s="64">
        <v>8</v>
      </c>
      <c r="C304" s="64">
        <v>2</v>
      </c>
      <c r="D304" s="64">
        <v>15</v>
      </c>
      <c r="E304" s="42">
        <v>37.280299999999997</v>
      </c>
      <c r="F304" s="64" t="str">
        <f>IF(AND(RTO__33[[#This Row],[Month]]&gt;5,RTO__33[[#This Row],[Month]]&lt;10,RTO__33[[#This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34">
        <v>45510</v>
      </c>
      <c r="B305" s="64">
        <v>8</v>
      </c>
      <c r="C305" s="64">
        <v>2</v>
      </c>
      <c r="D305" s="64">
        <v>16</v>
      </c>
      <c r="E305" s="42">
        <v>40.656300000000002</v>
      </c>
      <c r="F305" s="64" t="str">
        <f>IF(AND(RTO__33[[#This Row],[Month]]&gt;5,RTO__33[[#This Row],[Month]]&lt;10,RTO__33[[#This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34">
        <v>45510</v>
      </c>
      <c r="B306" s="64">
        <v>8</v>
      </c>
      <c r="C306" s="64">
        <v>2</v>
      </c>
      <c r="D306" s="64">
        <v>17</v>
      </c>
      <c r="E306" s="42">
        <v>38.170999999999999</v>
      </c>
      <c r="F306" s="64" t="str">
        <f>IF(AND(RTO__33[[#This Row],[Month]]&gt;5,RTO__33[[#This Row],[Month]]&lt;10,RTO__33[[#This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34">
        <v>45510</v>
      </c>
      <c r="B307" s="64">
        <v>8</v>
      </c>
      <c r="C307" s="64">
        <v>2</v>
      </c>
      <c r="D307" s="64">
        <v>18</v>
      </c>
      <c r="E307" s="42">
        <v>40.802700000000002</v>
      </c>
      <c r="F307" s="64" t="str">
        <f>IF(AND(RTO__33[[#This Row],[Month]]&gt;5,RTO__33[[#This Row],[Month]]&lt;10,RTO__33[[#This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34">
        <v>45510</v>
      </c>
      <c r="B308" s="64">
        <v>8</v>
      </c>
      <c r="C308" s="64">
        <v>2</v>
      </c>
      <c r="D308" s="64">
        <v>19</v>
      </c>
      <c r="E308" s="42">
        <v>54.152799999999999</v>
      </c>
      <c r="F308" s="64" t="str">
        <f>IF(AND(RTO__33[[#This Row],[Month]]&gt;5,RTO__33[[#This Row],[Month]]&lt;10,RTO__33[[#This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34">
        <v>45510</v>
      </c>
      <c r="B309" s="64">
        <v>8</v>
      </c>
      <c r="C309" s="64">
        <v>2</v>
      </c>
      <c r="D309" s="64">
        <v>20</v>
      </c>
      <c r="E309" s="42">
        <v>51.863599999999998</v>
      </c>
      <c r="F309" s="64" t="str">
        <f>IF(AND(RTO__33[[#This Row],[Month]]&gt;5,RTO__33[[#This Row],[Month]]&lt;10,RTO__33[[#This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34">
        <v>45510</v>
      </c>
      <c r="B310" s="64">
        <v>8</v>
      </c>
      <c r="C310" s="64">
        <v>2</v>
      </c>
      <c r="D310" s="64">
        <v>21</v>
      </c>
      <c r="E310" s="42">
        <v>47.521000000000001</v>
      </c>
      <c r="F310" s="64" t="str">
        <f>IF(AND(RTO__33[[#This Row],[Month]]&gt;5,RTO__33[[#This Row],[Month]]&lt;10,RTO__33[[#This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34">
        <v>45510</v>
      </c>
      <c r="B311" s="64">
        <v>8</v>
      </c>
      <c r="C311" s="64">
        <v>2</v>
      </c>
      <c r="D311" s="64">
        <v>22</v>
      </c>
      <c r="E311" s="42">
        <v>17.895700000000001</v>
      </c>
      <c r="F311" s="64" t="str">
        <f>IF(AND(RTO__33[[#This Row],[Month]]&gt;5,RTO__33[[#This Row],[Month]]&lt;10,RTO__33[[#This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34">
        <v>45510</v>
      </c>
      <c r="B312" s="64">
        <v>8</v>
      </c>
      <c r="C312" s="64">
        <v>2</v>
      </c>
      <c r="D312" s="64">
        <v>23</v>
      </c>
      <c r="E312" s="42">
        <v>38.766399999999997</v>
      </c>
      <c r="F312" s="64" t="str">
        <f>IF(AND(RTO__33[[#This Row],[Month]]&gt;5,RTO__33[[#This Row],[Month]]&lt;10,RTO__33[[#This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34">
        <v>45510</v>
      </c>
      <c r="B313" s="64">
        <v>8</v>
      </c>
      <c r="C313" s="64">
        <v>2</v>
      </c>
      <c r="D313" s="64">
        <v>24</v>
      </c>
      <c r="E313" s="42">
        <v>22.388500000000001</v>
      </c>
      <c r="F313" s="64" t="str">
        <f>IF(AND(RTO__33[[#This Row],[Month]]&gt;5,RTO__33[[#This Row],[Month]]&lt;10,RTO__33[[#This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34">
        <v>45511</v>
      </c>
      <c r="B314" s="64">
        <v>8</v>
      </c>
      <c r="C314" s="64">
        <v>3</v>
      </c>
      <c r="D314" s="64">
        <v>1</v>
      </c>
      <c r="E314" s="42">
        <v>17.590800000000002</v>
      </c>
      <c r="F314" s="64" t="str">
        <f>IF(AND(RTO__33[[#This Row],[Month]]&gt;5,RTO__33[[#This Row],[Month]]&lt;10,RTO__33[[#This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34">
        <v>45511</v>
      </c>
      <c r="B315" s="64">
        <v>8</v>
      </c>
      <c r="C315" s="64">
        <v>3</v>
      </c>
      <c r="D315" s="64">
        <v>2</v>
      </c>
      <c r="E315" s="42">
        <v>34.533099999999997</v>
      </c>
      <c r="F315" s="64" t="str">
        <f>IF(AND(RTO__33[[#This Row],[Month]]&gt;5,RTO__33[[#This Row],[Month]]&lt;10,RTO__33[[#This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34">
        <v>45511</v>
      </c>
      <c r="B316" s="64">
        <v>8</v>
      </c>
      <c r="C316" s="64">
        <v>3</v>
      </c>
      <c r="D316" s="64">
        <v>3</v>
      </c>
      <c r="E316" s="42">
        <v>30.986899999999999</v>
      </c>
      <c r="F316" s="64" t="str">
        <f>IF(AND(RTO__33[[#This Row],[Month]]&gt;5,RTO__33[[#This Row],[Month]]&lt;10,RTO__33[[#This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34">
        <v>45511</v>
      </c>
      <c r="B317" s="64">
        <v>8</v>
      </c>
      <c r="C317" s="64">
        <v>3</v>
      </c>
      <c r="D317" s="64">
        <v>4</v>
      </c>
      <c r="E317" s="42">
        <v>31.816600000000001</v>
      </c>
      <c r="F317" s="64" t="str">
        <f>IF(AND(RTO__33[[#This Row],[Month]]&gt;5,RTO__33[[#This Row],[Month]]&lt;10,RTO__33[[#This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34">
        <v>45511</v>
      </c>
      <c r="B318" s="64">
        <v>8</v>
      </c>
      <c r="C318" s="64">
        <v>3</v>
      </c>
      <c r="D318" s="64">
        <v>5</v>
      </c>
      <c r="E318" s="42">
        <v>33.492100000000001</v>
      </c>
      <c r="F318" s="64" t="str">
        <f>IF(AND(RTO__33[[#This Row],[Month]]&gt;5,RTO__33[[#This Row],[Month]]&lt;10,RTO__33[[#This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34">
        <v>45511</v>
      </c>
      <c r="B319" s="64">
        <v>8</v>
      </c>
      <c r="C319" s="64">
        <v>3</v>
      </c>
      <c r="D319" s="64">
        <v>6</v>
      </c>
      <c r="E319" s="42">
        <v>32.793199999999999</v>
      </c>
      <c r="F319" s="64" t="str">
        <f>IF(AND(RTO__33[[#This Row],[Month]]&gt;5,RTO__33[[#This Row],[Month]]&lt;10,RTO__33[[#This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34">
        <v>45511</v>
      </c>
      <c r="B320" s="64">
        <v>8</v>
      </c>
      <c r="C320" s="64">
        <v>3</v>
      </c>
      <c r="D320" s="64">
        <v>7</v>
      </c>
      <c r="E320" s="42">
        <v>10.5045</v>
      </c>
      <c r="F320" s="64" t="str">
        <f>IF(AND(RTO__33[[#This Row],[Month]]&gt;5,RTO__33[[#This Row],[Month]]&lt;10,RTO__33[[#This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34">
        <v>45511</v>
      </c>
      <c r="B321" s="64">
        <v>8</v>
      </c>
      <c r="C321" s="64">
        <v>3</v>
      </c>
      <c r="D321" s="64">
        <v>8</v>
      </c>
      <c r="E321" s="42">
        <v>20.491299999999999</v>
      </c>
      <c r="F321" s="64" t="str">
        <f>IF(AND(RTO__33[[#This Row],[Month]]&gt;5,RTO__33[[#This Row],[Month]]&lt;10,RTO__33[[#This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34">
        <v>45511</v>
      </c>
      <c r="B322" s="64">
        <v>8</v>
      </c>
      <c r="C322" s="64">
        <v>3</v>
      </c>
      <c r="D322" s="64">
        <v>9</v>
      </c>
      <c r="E322" s="42">
        <v>11.670500000000001</v>
      </c>
      <c r="F322" s="64" t="str">
        <f>IF(AND(RTO__33[[#This Row],[Month]]&gt;5,RTO__33[[#This Row],[Month]]&lt;10,RTO__33[[#This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34">
        <v>45511</v>
      </c>
      <c r="B323" s="64">
        <v>8</v>
      </c>
      <c r="C323" s="64">
        <v>3</v>
      </c>
      <c r="D323" s="64">
        <v>10</v>
      </c>
      <c r="E323" s="42">
        <v>27.740300000000001</v>
      </c>
      <c r="F323" s="64" t="str">
        <f>IF(AND(RTO__33[[#This Row],[Month]]&gt;5,RTO__33[[#This Row],[Month]]&lt;10,RTO__33[[#This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34">
        <v>45511</v>
      </c>
      <c r="B324" s="64">
        <v>8</v>
      </c>
      <c r="C324" s="64">
        <v>3</v>
      </c>
      <c r="D324" s="64">
        <v>11</v>
      </c>
      <c r="E324" s="42">
        <v>30.319500000000001</v>
      </c>
      <c r="F324" s="64" t="str">
        <f>IF(AND(RTO__33[[#This Row],[Month]]&gt;5,RTO__33[[#This Row],[Month]]&lt;10,RTO__33[[#This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34">
        <v>45511</v>
      </c>
      <c r="B325" s="64">
        <v>8</v>
      </c>
      <c r="C325" s="64">
        <v>3</v>
      </c>
      <c r="D325" s="64">
        <v>12</v>
      </c>
      <c r="E325" s="42">
        <v>31.985099999999999</v>
      </c>
      <c r="F325" s="64" t="str">
        <f>IF(AND(RTO__33[[#This Row],[Month]]&gt;5,RTO__33[[#This Row],[Month]]&lt;10,RTO__33[[#This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34">
        <v>45511</v>
      </c>
      <c r="B326" s="64">
        <v>8</v>
      </c>
      <c r="C326" s="64">
        <v>3</v>
      </c>
      <c r="D326" s="64">
        <v>13</v>
      </c>
      <c r="E326" s="42">
        <v>31.439499999999999</v>
      </c>
      <c r="F326" s="64" t="str">
        <f>IF(AND(RTO__33[[#This Row],[Month]]&gt;5,RTO__33[[#This Row],[Month]]&lt;10,RTO__33[[#This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34">
        <v>45511</v>
      </c>
      <c r="B327" s="64">
        <v>8</v>
      </c>
      <c r="C327" s="64">
        <v>3</v>
      </c>
      <c r="D327" s="64">
        <v>14</v>
      </c>
      <c r="E327" s="42">
        <v>32.480200000000004</v>
      </c>
      <c r="F327" s="64" t="str">
        <f>IF(AND(RTO__33[[#This Row],[Month]]&gt;5,RTO__33[[#This Row],[Month]]&lt;10,RTO__33[[#This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34">
        <v>45511</v>
      </c>
      <c r="B328" s="64">
        <v>8</v>
      </c>
      <c r="C328" s="64">
        <v>3</v>
      </c>
      <c r="D328" s="64">
        <v>15</v>
      </c>
      <c r="E328" s="42">
        <v>31.511500000000002</v>
      </c>
      <c r="F328" s="64" t="str">
        <f>IF(AND(RTO__33[[#This Row],[Month]]&gt;5,RTO__33[[#This Row],[Month]]&lt;10,RTO__33[[#This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34">
        <v>45511</v>
      </c>
      <c r="B329" s="64">
        <v>8</v>
      </c>
      <c r="C329" s="64">
        <v>3</v>
      </c>
      <c r="D329" s="64">
        <v>16</v>
      </c>
      <c r="E329" s="42">
        <v>32.131399999999999</v>
      </c>
      <c r="F329" s="64" t="str">
        <f>IF(AND(RTO__33[[#This Row],[Month]]&gt;5,RTO__33[[#This Row],[Month]]&lt;10,RTO__33[[#This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34">
        <v>45511</v>
      </c>
      <c r="B330" s="64">
        <v>8</v>
      </c>
      <c r="C330" s="64">
        <v>3</v>
      </c>
      <c r="D330" s="64">
        <v>17</v>
      </c>
      <c r="E330" s="42">
        <v>30.200800000000001</v>
      </c>
      <c r="F330" s="64" t="str">
        <f>IF(AND(RTO__33[[#This Row],[Month]]&gt;5,RTO__33[[#This Row],[Month]]&lt;10,RTO__33[[#This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34">
        <v>45511</v>
      </c>
      <c r="B331" s="64">
        <v>8</v>
      </c>
      <c r="C331" s="64">
        <v>3</v>
      </c>
      <c r="D331" s="64">
        <v>18</v>
      </c>
      <c r="E331" s="42">
        <v>38.950800000000001</v>
      </c>
      <c r="F331" s="64" t="str">
        <f>IF(AND(RTO__33[[#This Row],[Month]]&gt;5,RTO__33[[#This Row],[Month]]&lt;10,RTO__33[[#This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34">
        <v>45511</v>
      </c>
      <c r="B332" s="64">
        <v>8</v>
      </c>
      <c r="C332" s="64">
        <v>3</v>
      </c>
      <c r="D332" s="64">
        <v>19</v>
      </c>
      <c r="E332" s="42">
        <v>49.624299999999998</v>
      </c>
      <c r="F332" s="64" t="str">
        <f>IF(AND(RTO__33[[#This Row],[Month]]&gt;5,RTO__33[[#This Row],[Month]]&lt;10,RTO__33[[#This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34">
        <v>45511</v>
      </c>
      <c r="B333" s="64">
        <v>8</v>
      </c>
      <c r="C333" s="64">
        <v>3</v>
      </c>
      <c r="D333" s="64">
        <v>20</v>
      </c>
      <c r="E333" s="42">
        <v>39.326700000000002</v>
      </c>
      <c r="F333" s="64" t="str">
        <f>IF(AND(RTO__33[[#This Row],[Month]]&gt;5,RTO__33[[#This Row],[Month]]&lt;10,RTO__33[[#This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34">
        <v>45511</v>
      </c>
      <c r="B334" s="64">
        <v>8</v>
      </c>
      <c r="C334" s="64">
        <v>3</v>
      </c>
      <c r="D334" s="64">
        <v>21</v>
      </c>
      <c r="E334" s="42">
        <v>36.650500000000001</v>
      </c>
      <c r="F334" s="64" t="str">
        <f>IF(AND(RTO__33[[#This Row],[Month]]&gt;5,RTO__33[[#This Row],[Month]]&lt;10,RTO__33[[#This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34">
        <v>45511</v>
      </c>
      <c r="B335" s="64">
        <v>8</v>
      </c>
      <c r="C335" s="64">
        <v>3</v>
      </c>
      <c r="D335" s="64">
        <v>22</v>
      </c>
      <c r="E335" s="42">
        <v>34.645699999999998</v>
      </c>
      <c r="F335" s="64" t="str">
        <f>IF(AND(RTO__33[[#This Row],[Month]]&gt;5,RTO__33[[#This Row],[Month]]&lt;10,RTO__33[[#This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34">
        <v>45511</v>
      </c>
      <c r="B336" s="64">
        <v>8</v>
      </c>
      <c r="C336" s="64">
        <v>3</v>
      </c>
      <c r="D336" s="64">
        <v>23</v>
      </c>
      <c r="E336" s="42">
        <v>36.922600000000003</v>
      </c>
      <c r="F336" s="64" t="str">
        <f>IF(AND(RTO__33[[#This Row],[Month]]&gt;5,RTO__33[[#This Row],[Month]]&lt;10,RTO__33[[#This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34">
        <v>45511</v>
      </c>
      <c r="B337" s="64">
        <v>8</v>
      </c>
      <c r="C337" s="64">
        <v>3</v>
      </c>
      <c r="D337" s="64">
        <v>24</v>
      </c>
      <c r="E337" s="42">
        <v>28.946999999999999</v>
      </c>
      <c r="F337" s="64" t="str">
        <f>IF(AND(RTO__33[[#This Row],[Month]]&gt;5,RTO__33[[#This Row],[Month]]&lt;10,RTO__33[[#This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34">
        <v>45512</v>
      </c>
      <c r="B338" s="64">
        <v>8</v>
      </c>
      <c r="C338" s="64">
        <v>4</v>
      </c>
      <c r="D338" s="64">
        <v>1</v>
      </c>
      <c r="E338" s="42">
        <v>28.203800000000001</v>
      </c>
      <c r="F338" s="64" t="str">
        <f>IF(AND(RTO__33[[#This Row],[Month]]&gt;5,RTO__33[[#This Row],[Month]]&lt;10,RTO__33[[#This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34">
        <v>45512</v>
      </c>
      <c r="B339" s="64">
        <v>8</v>
      </c>
      <c r="C339" s="64">
        <v>4</v>
      </c>
      <c r="D339" s="64">
        <v>2</v>
      </c>
      <c r="E339" s="42">
        <v>16.517900000000001</v>
      </c>
      <c r="F339" s="64" t="str">
        <f>IF(AND(RTO__33[[#This Row],[Month]]&gt;5,RTO__33[[#This Row],[Month]]&lt;10,RTO__33[[#This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34">
        <v>45512</v>
      </c>
      <c r="B340" s="64">
        <v>8</v>
      </c>
      <c r="C340" s="64">
        <v>4</v>
      </c>
      <c r="D340" s="64">
        <v>3</v>
      </c>
      <c r="E340" s="42">
        <v>28.046900000000001</v>
      </c>
      <c r="F340" s="64" t="str">
        <f>IF(AND(RTO__33[[#This Row],[Month]]&gt;5,RTO__33[[#This Row],[Month]]&lt;10,RTO__33[[#This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34">
        <v>45512</v>
      </c>
      <c r="B341" s="64">
        <v>8</v>
      </c>
      <c r="C341" s="64">
        <v>4</v>
      </c>
      <c r="D341" s="64">
        <v>4</v>
      </c>
      <c r="E341" s="42">
        <v>14.17</v>
      </c>
      <c r="F341" s="64" t="str">
        <f>IF(AND(RTO__33[[#This Row],[Month]]&gt;5,RTO__33[[#This Row],[Month]]&lt;10,RTO__33[[#This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34">
        <v>45512</v>
      </c>
      <c r="B342" s="64">
        <v>8</v>
      </c>
      <c r="C342" s="64">
        <v>4</v>
      </c>
      <c r="D342" s="64">
        <v>5</v>
      </c>
      <c r="E342" s="42">
        <v>26.880199999999999</v>
      </c>
      <c r="F342" s="64" t="str">
        <f>IF(AND(RTO__33[[#This Row],[Month]]&gt;5,RTO__33[[#This Row],[Month]]&lt;10,RTO__33[[#This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34">
        <v>45512</v>
      </c>
      <c r="B343" s="64">
        <v>8</v>
      </c>
      <c r="C343" s="64">
        <v>4</v>
      </c>
      <c r="D343" s="64">
        <v>6</v>
      </c>
      <c r="E343" s="42">
        <v>32.0167</v>
      </c>
      <c r="F343" s="64" t="str">
        <f>IF(AND(RTO__33[[#This Row],[Month]]&gt;5,RTO__33[[#This Row],[Month]]&lt;10,RTO__33[[#This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34">
        <v>45512</v>
      </c>
      <c r="B344" s="64">
        <v>8</v>
      </c>
      <c r="C344" s="64">
        <v>4</v>
      </c>
      <c r="D344" s="64">
        <v>7</v>
      </c>
      <c r="E344" s="42">
        <v>19.472999999999999</v>
      </c>
      <c r="F344" s="64" t="str">
        <f>IF(AND(RTO__33[[#This Row],[Month]]&gt;5,RTO__33[[#This Row],[Month]]&lt;10,RTO__33[[#This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34">
        <v>45512</v>
      </c>
      <c r="B345" s="64">
        <v>8</v>
      </c>
      <c r="C345" s="64">
        <v>4</v>
      </c>
      <c r="D345" s="64">
        <v>8</v>
      </c>
      <c r="E345" s="42">
        <v>8.8073999999999995</v>
      </c>
      <c r="F345" s="64" t="str">
        <f>IF(AND(RTO__33[[#This Row],[Month]]&gt;5,RTO__33[[#This Row],[Month]]&lt;10,RTO__33[[#This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34">
        <v>45512</v>
      </c>
      <c r="B346" s="64">
        <v>8</v>
      </c>
      <c r="C346" s="64">
        <v>4</v>
      </c>
      <c r="D346" s="64">
        <v>9</v>
      </c>
      <c r="E346" s="42">
        <v>8.8867999999999991</v>
      </c>
      <c r="F346" s="64" t="str">
        <f>IF(AND(RTO__33[[#This Row],[Month]]&gt;5,RTO__33[[#This Row],[Month]]&lt;10,RTO__33[[#This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34">
        <v>45512</v>
      </c>
      <c r="B347" s="64">
        <v>8</v>
      </c>
      <c r="C347" s="64">
        <v>4</v>
      </c>
      <c r="D347" s="64">
        <v>10</v>
      </c>
      <c r="E347" s="42">
        <v>20.279</v>
      </c>
      <c r="F347" s="64" t="str">
        <f>IF(AND(RTO__33[[#This Row],[Month]]&gt;5,RTO__33[[#This Row],[Month]]&lt;10,RTO__33[[#This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34">
        <v>45512</v>
      </c>
      <c r="B348" s="64">
        <v>8</v>
      </c>
      <c r="C348" s="64">
        <v>4</v>
      </c>
      <c r="D348" s="64">
        <v>11</v>
      </c>
      <c r="E348" s="42">
        <v>9.8337000000000003</v>
      </c>
      <c r="F348" s="64" t="str">
        <f>IF(AND(RTO__33[[#This Row],[Month]]&gt;5,RTO__33[[#This Row],[Month]]&lt;10,RTO__33[[#This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34">
        <v>45512</v>
      </c>
      <c r="B349" s="64">
        <v>8</v>
      </c>
      <c r="C349" s="64">
        <v>4</v>
      </c>
      <c r="D349" s="64">
        <v>12</v>
      </c>
      <c r="E349" s="42">
        <v>17.0244</v>
      </c>
      <c r="F349" s="64" t="str">
        <f>IF(AND(RTO__33[[#This Row],[Month]]&gt;5,RTO__33[[#This Row],[Month]]&lt;10,RTO__33[[#This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34">
        <v>45512</v>
      </c>
      <c r="B350" s="64">
        <v>8</v>
      </c>
      <c r="C350" s="64">
        <v>4</v>
      </c>
      <c r="D350" s="64">
        <v>13</v>
      </c>
      <c r="E350" s="42">
        <v>18.404399999999999</v>
      </c>
      <c r="F350" s="64" t="str">
        <f>IF(AND(RTO__33[[#This Row],[Month]]&gt;5,RTO__33[[#This Row],[Month]]&lt;10,RTO__33[[#This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34">
        <v>45512</v>
      </c>
      <c r="B351" s="64">
        <v>8</v>
      </c>
      <c r="C351" s="64">
        <v>4</v>
      </c>
      <c r="D351" s="64">
        <v>14</v>
      </c>
      <c r="E351" s="42">
        <v>26.0715</v>
      </c>
      <c r="F351" s="64" t="str">
        <f>IF(AND(RTO__33[[#This Row],[Month]]&gt;5,RTO__33[[#This Row],[Month]]&lt;10,RTO__33[[#This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34">
        <v>45512</v>
      </c>
      <c r="B352" s="64">
        <v>8</v>
      </c>
      <c r="C352" s="64">
        <v>4</v>
      </c>
      <c r="D352" s="64">
        <v>15</v>
      </c>
      <c r="E352" s="42">
        <v>26.168299999999999</v>
      </c>
      <c r="F352" s="64" t="str">
        <f>IF(AND(RTO__33[[#This Row],[Month]]&gt;5,RTO__33[[#This Row],[Month]]&lt;10,RTO__33[[#This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34">
        <v>45512</v>
      </c>
      <c r="B353" s="64">
        <v>8</v>
      </c>
      <c r="C353" s="64">
        <v>4</v>
      </c>
      <c r="D353" s="64">
        <v>16</v>
      </c>
      <c r="E353" s="42">
        <v>27.96</v>
      </c>
      <c r="F353" s="64" t="str">
        <f>IF(AND(RTO__33[[#This Row],[Month]]&gt;5,RTO__33[[#This Row],[Month]]&lt;10,RTO__33[[#This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34">
        <v>45512</v>
      </c>
      <c r="B354" s="64">
        <v>8</v>
      </c>
      <c r="C354" s="64">
        <v>4</v>
      </c>
      <c r="D354" s="64">
        <v>17</v>
      </c>
      <c r="E354" s="42">
        <v>28.582999999999998</v>
      </c>
      <c r="F354" s="64" t="str">
        <f>IF(AND(RTO__33[[#This Row],[Month]]&gt;5,RTO__33[[#This Row],[Month]]&lt;10,RTO__33[[#This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34">
        <v>45512</v>
      </c>
      <c r="B355" s="64">
        <v>8</v>
      </c>
      <c r="C355" s="64">
        <v>4</v>
      </c>
      <c r="D355" s="64">
        <v>18</v>
      </c>
      <c r="E355" s="42">
        <v>38.1477</v>
      </c>
      <c r="F355" s="64" t="str">
        <f>IF(AND(RTO__33[[#This Row],[Month]]&gt;5,RTO__33[[#This Row],[Month]]&lt;10,RTO__33[[#This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34">
        <v>45512</v>
      </c>
      <c r="B356" s="64">
        <v>8</v>
      </c>
      <c r="C356" s="64">
        <v>4</v>
      </c>
      <c r="D356" s="64">
        <v>19</v>
      </c>
      <c r="E356" s="42">
        <v>39.450099999999999</v>
      </c>
      <c r="F356" s="64" t="str">
        <f>IF(AND(RTO__33[[#This Row],[Month]]&gt;5,RTO__33[[#This Row],[Month]]&lt;10,RTO__33[[#This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34">
        <v>45512</v>
      </c>
      <c r="B357" s="64">
        <v>8</v>
      </c>
      <c r="C357" s="64">
        <v>4</v>
      </c>
      <c r="D357" s="64">
        <v>20</v>
      </c>
      <c r="E357" s="42">
        <v>37.639000000000003</v>
      </c>
      <c r="F357" s="64" t="str">
        <f>IF(AND(RTO__33[[#This Row],[Month]]&gt;5,RTO__33[[#This Row],[Month]]&lt;10,RTO__33[[#This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34">
        <v>45512</v>
      </c>
      <c r="B358" s="64">
        <v>8</v>
      </c>
      <c r="C358" s="64">
        <v>4</v>
      </c>
      <c r="D358" s="64">
        <v>21</v>
      </c>
      <c r="E358" s="42">
        <v>32.600299999999997</v>
      </c>
      <c r="F358" s="64" t="str">
        <f>IF(AND(RTO__33[[#This Row],[Month]]&gt;5,RTO__33[[#This Row],[Month]]&lt;10,RTO__33[[#This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34">
        <v>45512</v>
      </c>
      <c r="B359" s="64">
        <v>8</v>
      </c>
      <c r="C359" s="64">
        <v>4</v>
      </c>
      <c r="D359" s="64">
        <v>22</v>
      </c>
      <c r="E359" s="42">
        <v>17.488</v>
      </c>
      <c r="F359" s="64" t="str">
        <f>IF(AND(RTO__33[[#This Row],[Month]]&gt;5,RTO__33[[#This Row],[Month]]&lt;10,RTO__33[[#This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34">
        <v>45512</v>
      </c>
      <c r="B360" s="64">
        <v>8</v>
      </c>
      <c r="C360" s="64">
        <v>4</v>
      </c>
      <c r="D360" s="64">
        <v>23</v>
      </c>
      <c r="E360" s="42">
        <v>27.392199999999999</v>
      </c>
      <c r="F360" s="64" t="str">
        <f>IF(AND(RTO__33[[#This Row],[Month]]&gt;5,RTO__33[[#This Row],[Month]]&lt;10,RTO__33[[#This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34">
        <v>45512</v>
      </c>
      <c r="B361" s="64">
        <v>8</v>
      </c>
      <c r="C361" s="64">
        <v>4</v>
      </c>
      <c r="D361" s="64">
        <v>24</v>
      </c>
      <c r="E361" s="42">
        <v>11.910299999999999</v>
      </c>
      <c r="F361" s="64" t="str">
        <f>IF(AND(RTO__33[[#This Row],[Month]]&gt;5,RTO__33[[#This Row],[Month]]&lt;10,RTO__33[[#This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34">
        <v>45513</v>
      </c>
      <c r="B362" s="64">
        <v>8</v>
      </c>
      <c r="C362" s="64">
        <v>5</v>
      </c>
      <c r="D362" s="64">
        <v>1</v>
      </c>
      <c r="E362" s="42">
        <v>19.518699999999999</v>
      </c>
      <c r="F362" s="64" t="str">
        <f>IF(AND(RTO__33[[#This Row],[Month]]&gt;5,RTO__33[[#This Row],[Month]]&lt;10,RTO__33[[#This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34">
        <v>45513</v>
      </c>
      <c r="B363" s="64">
        <v>8</v>
      </c>
      <c r="C363" s="64">
        <v>5</v>
      </c>
      <c r="D363" s="64">
        <v>2</v>
      </c>
      <c r="E363" s="42">
        <v>11.645899999999999</v>
      </c>
      <c r="F363" s="64" t="str">
        <f>IF(AND(RTO__33[[#This Row],[Month]]&gt;5,RTO__33[[#This Row],[Month]]&lt;10,RTO__33[[#This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34">
        <v>45513</v>
      </c>
      <c r="B364" s="64">
        <v>8</v>
      </c>
      <c r="C364" s="64">
        <v>5</v>
      </c>
      <c r="D364" s="64">
        <v>3</v>
      </c>
      <c r="E364" s="42">
        <v>8.8701000000000008</v>
      </c>
      <c r="F364" s="64" t="str">
        <f>IF(AND(RTO__33[[#This Row],[Month]]&gt;5,RTO__33[[#This Row],[Month]]&lt;10,RTO__33[[#This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34">
        <v>45513</v>
      </c>
      <c r="B365" s="64">
        <v>8</v>
      </c>
      <c r="C365" s="64">
        <v>5</v>
      </c>
      <c r="D365" s="64">
        <v>4</v>
      </c>
      <c r="E365" s="42">
        <v>8.8469999999999995</v>
      </c>
      <c r="F365" s="64" t="str">
        <f>IF(AND(RTO__33[[#This Row],[Month]]&gt;5,RTO__33[[#This Row],[Month]]&lt;10,RTO__33[[#This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34">
        <v>45513</v>
      </c>
      <c r="B366" s="64">
        <v>8</v>
      </c>
      <c r="C366" s="64">
        <v>5</v>
      </c>
      <c r="D366" s="64">
        <v>5</v>
      </c>
      <c r="E366" s="42">
        <v>8.8935999999999993</v>
      </c>
      <c r="F366" s="64" t="str">
        <f>IF(AND(RTO__33[[#This Row],[Month]]&gt;5,RTO__33[[#This Row],[Month]]&lt;10,RTO__33[[#This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34">
        <v>45513</v>
      </c>
      <c r="B367" s="64">
        <v>8</v>
      </c>
      <c r="C367" s="64">
        <v>5</v>
      </c>
      <c r="D367" s="64">
        <v>6</v>
      </c>
      <c r="E367" s="42">
        <v>12.991400000000001</v>
      </c>
      <c r="F367" s="64" t="str">
        <f>IF(AND(RTO__33[[#This Row],[Month]]&gt;5,RTO__33[[#This Row],[Month]]&lt;10,RTO__33[[#This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34">
        <v>45513</v>
      </c>
      <c r="B368" s="64">
        <v>8</v>
      </c>
      <c r="C368" s="64">
        <v>5</v>
      </c>
      <c r="D368" s="64">
        <v>7</v>
      </c>
      <c r="E368" s="42">
        <v>8.7475000000000005</v>
      </c>
      <c r="F368" s="64" t="str">
        <f>IF(AND(RTO__33[[#This Row],[Month]]&gt;5,RTO__33[[#This Row],[Month]]&lt;10,RTO__33[[#This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34">
        <v>45513</v>
      </c>
      <c r="B369" s="64">
        <v>8</v>
      </c>
      <c r="C369" s="64">
        <v>5</v>
      </c>
      <c r="D369" s="64">
        <v>8</v>
      </c>
      <c r="E369" s="42">
        <v>7.4231999999999996</v>
      </c>
      <c r="F369" s="64" t="str">
        <f>IF(AND(RTO__33[[#This Row],[Month]]&gt;5,RTO__33[[#This Row],[Month]]&lt;10,RTO__33[[#This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34">
        <v>45513</v>
      </c>
      <c r="B370" s="64">
        <v>8</v>
      </c>
      <c r="C370" s="64">
        <v>5</v>
      </c>
      <c r="D370" s="64">
        <v>9</v>
      </c>
      <c r="E370" s="42">
        <v>8.8671000000000006</v>
      </c>
      <c r="F370" s="64" t="str">
        <f>IF(AND(RTO__33[[#This Row],[Month]]&gt;5,RTO__33[[#This Row],[Month]]&lt;10,RTO__33[[#This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34">
        <v>45513</v>
      </c>
      <c r="B371" s="64">
        <v>8</v>
      </c>
      <c r="C371" s="64">
        <v>5</v>
      </c>
      <c r="D371" s="64">
        <v>10</v>
      </c>
      <c r="E371" s="42">
        <v>7.3277000000000001</v>
      </c>
      <c r="F371" s="64" t="str">
        <f>IF(AND(RTO__33[[#This Row],[Month]]&gt;5,RTO__33[[#This Row],[Month]]&lt;10,RTO__33[[#This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34">
        <v>45513</v>
      </c>
      <c r="B372" s="64">
        <v>8</v>
      </c>
      <c r="C372" s="64">
        <v>5</v>
      </c>
      <c r="D372" s="64">
        <v>11</v>
      </c>
      <c r="E372" s="42">
        <v>20.648</v>
      </c>
      <c r="F372" s="64" t="str">
        <f>IF(AND(RTO__33[[#This Row],[Month]]&gt;5,RTO__33[[#This Row],[Month]]&lt;10,RTO__33[[#This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34">
        <v>45513</v>
      </c>
      <c r="B373" s="64">
        <v>8</v>
      </c>
      <c r="C373" s="64">
        <v>5</v>
      </c>
      <c r="D373" s="64">
        <v>12</v>
      </c>
      <c r="E373" s="42">
        <v>22.362200000000001</v>
      </c>
      <c r="F373" s="64" t="str">
        <f>IF(AND(RTO__33[[#This Row],[Month]]&gt;5,RTO__33[[#This Row],[Month]]&lt;10,RTO__33[[#This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34">
        <v>45513</v>
      </c>
      <c r="B374" s="64">
        <v>8</v>
      </c>
      <c r="C374" s="64">
        <v>5</v>
      </c>
      <c r="D374" s="64">
        <v>13</v>
      </c>
      <c r="E374" s="42">
        <v>9.6268999999999991</v>
      </c>
      <c r="F374" s="64" t="str">
        <f>IF(AND(RTO__33[[#This Row],[Month]]&gt;5,RTO__33[[#This Row],[Month]]&lt;10,RTO__33[[#This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34">
        <v>45513</v>
      </c>
      <c r="B375" s="64">
        <v>8</v>
      </c>
      <c r="C375" s="64">
        <v>5</v>
      </c>
      <c r="D375" s="64">
        <v>14</v>
      </c>
      <c r="E375" s="42">
        <v>30.6633</v>
      </c>
      <c r="F375" s="64" t="str">
        <f>IF(AND(RTO__33[[#This Row],[Month]]&gt;5,RTO__33[[#This Row],[Month]]&lt;10,RTO__33[[#This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34">
        <v>45513</v>
      </c>
      <c r="B376" s="64">
        <v>8</v>
      </c>
      <c r="C376" s="64">
        <v>5</v>
      </c>
      <c r="D376" s="64">
        <v>15</v>
      </c>
      <c r="E376" s="42">
        <v>33.279699999999998</v>
      </c>
      <c r="F376" s="64" t="str">
        <f>IF(AND(RTO__33[[#This Row],[Month]]&gt;5,RTO__33[[#This Row],[Month]]&lt;10,RTO__33[[#This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34">
        <v>45513</v>
      </c>
      <c r="B377" s="64">
        <v>8</v>
      </c>
      <c r="C377" s="64">
        <v>5</v>
      </c>
      <c r="D377" s="64">
        <v>16</v>
      </c>
      <c r="E377" s="42">
        <v>33.792099999999998</v>
      </c>
      <c r="F377" s="64" t="str">
        <f>IF(AND(RTO__33[[#This Row],[Month]]&gt;5,RTO__33[[#This Row],[Month]]&lt;10,RTO__33[[#This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34">
        <v>45513</v>
      </c>
      <c r="B378" s="64">
        <v>8</v>
      </c>
      <c r="C378" s="64">
        <v>5</v>
      </c>
      <c r="D378" s="64">
        <v>17</v>
      </c>
      <c r="E378" s="42">
        <v>32.6616</v>
      </c>
      <c r="F378" s="64" t="str">
        <f>IF(AND(RTO__33[[#This Row],[Month]]&gt;5,RTO__33[[#This Row],[Month]]&lt;10,RTO__33[[#This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34">
        <v>45513</v>
      </c>
      <c r="B379" s="64">
        <v>8</v>
      </c>
      <c r="C379" s="64">
        <v>5</v>
      </c>
      <c r="D379" s="64">
        <v>18</v>
      </c>
      <c r="E379" s="42">
        <v>33.136699999999998</v>
      </c>
      <c r="F379" s="64" t="str">
        <f>IF(AND(RTO__33[[#This Row],[Month]]&gt;5,RTO__33[[#This Row],[Month]]&lt;10,RTO__33[[#This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34">
        <v>45513</v>
      </c>
      <c r="B380" s="64">
        <v>8</v>
      </c>
      <c r="C380" s="64">
        <v>5</v>
      </c>
      <c r="D380" s="64">
        <v>19</v>
      </c>
      <c r="E380" s="42">
        <v>41.286000000000001</v>
      </c>
      <c r="F380" s="64" t="str">
        <f>IF(AND(RTO__33[[#This Row],[Month]]&gt;5,RTO__33[[#This Row],[Month]]&lt;10,RTO__33[[#This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34">
        <v>45513</v>
      </c>
      <c r="B381" s="64">
        <v>8</v>
      </c>
      <c r="C381" s="64">
        <v>5</v>
      </c>
      <c r="D381" s="64">
        <v>20</v>
      </c>
      <c r="E381" s="42">
        <v>35.9435</v>
      </c>
      <c r="F381" s="64" t="str">
        <f>IF(AND(RTO__33[[#This Row],[Month]]&gt;5,RTO__33[[#This Row],[Month]]&lt;10,RTO__33[[#This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34">
        <v>45513</v>
      </c>
      <c r="B382" s="64">
        <v>8</v>
      </c>
      <c r="C382" s="64">
        <v>5</v>
      </c>
      <c r="D382" s="64">
        <v>21</v>
      </c>
      <c r="E382" s="42">
        <v>31.439599999999999</v>
      </c>
      <c r="F382" s="64" t="str">
        <f>IF(AND(RTO__33[[#This Row],[Month]]&gt;5,RTO__33[[#This Row],[Month]]&lt;10,RTO__33[[#This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34">
        <v>45513</v>
      </c>
      <c r="B383" s="64">
        <v>8</v>
      </c>
      <c r="C383" s="64">
        <v>5</v>
      </c>
      <c r="D383" s="64">
        <v>22</v>
      </c>
      <c r="E383" s="42">
        <v>26.369299999999999</v>
      </c>
      <c r="F383" s="64" t="str">
        <f>IF(AND(RTO__33[[#This Row],[Month]]&gt;5,RTO__33[[#This Row],[Month]]&lt;10,RTO__33[[#This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34">
        <v>45513</v>
      </c>
      <c r="B384" s="64">
        <v>8</v>
      </c>
      <c r="C384" s="64">
        <v>5</v>
      </c>
      <c r="D384" s="64">
        <v>23</v>
      </c>
      <c r="E384" s="42">
        <v>33.234499999999997</v>
      </c>
      <c r="F384" s="64" t="str">
        <f>IF(AND(RTO__33[[#This Row],[Month]]&gt;5,RTO__33[[#This Row],[Month]]&lt;10,RTO__33[[#This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34">
        <v>45513</v>
      </c>
      <c r="B385" s="64">
        <v>8</v>
      </c>
      <c r="C385" s="64">
        <v>5</v>
      </c>
      <c r="D385" s="64">
        <v>24</v>
      </c>
      <c r="E385" s="42">
        <v>26.720099999999999</v>
      </c>
      <c r="F385" s="64" t="str">
        <f>IF(AND(RTO__33[[#This Row],[Month]]&gt;5,RTO__33[[#This Row],[Month]]&lt;10,RTO__33[[#This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34">
        <v>45514</v>
      </c>
      <c r="B386" s="64">
        <v>8</v>
      </c>
      <c r="C386" s="64">
        <v>6</v>
      </c>
      <c r="D386" s="64">
        <v>1</v>
      </c>
      <c r="E386" s="42">
        <v>26.998999999999999</v>
      </c>
      <c r="F386" s="64" t="str">
        <f>IF(AND(RTO__33[[#This Row],[Month]]&gt;5,RTO__33[[#This Row],[Month]]&lt;10,RTO__33[[#This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34">
        <v>45514</v>
      </c>
      <c r="B387" s="64">
        <v>8</v>
      </c>
      <c r="C387" s="64">
        <v>6</v>
      </c>
      <c r="D387" s="64">
        <v>2</v>
      </c>
      <c r="E387" s="42">
        <v>28.1889</v>
      </c>
      <c r="F387" s="64" t="str">
        <f>IF(AND(RTO__33[[#This Row],[Month]]&gt;5,RTO__33[[#This Row],[Month]]&lt;10,RTO__33[[#This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34">
        <v>45514</v>
      </c>
      <c r="B388" s="64">
        <v>8</v>
      </c>
      <c r="C388" s="64">
        <v>6</v>
      </c>
      <c r="D388" s="64">
        <v>3</v>
      </c>
      <c r="E388" s="42">
        <v>23.738</v>
      </c>
      <c r="F388" s="64" t="str">
        <f>IF(AND(RTO__33[[#This Row],[Month]]&gt;5,RTO__33[[#This Row],[Month]]&lt;10,RTO__33[[#This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34">
        <v>45514</v>
      </c>
      <c r="B389" s="64">
        <v>8</v>
      </c>
      <c r="C389" s="64">
        <v>6</v>
      </c>
      <c r="D389" s="64">
        <v>4</v>
      </c>
      <c r="E389" s="42">
        <v>14.380800000000001</v>
      </c>
      <c r="F389" s="64" t="str">
        <f>IF(AND(RTO__33[[#This Row],[Month]]&gt;5,RTO__33[[#This Row],[Month]]&lt;10,RTO__33[[#This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34">
        <v>45514</v>
      </c>
      <c r="B390" s="64">
        <v>8</v>
      </c>
      <c r="C390" s="64">
        <v>6</v>
      </c>
      <c r="D390" s="64">
        <v>5</v>
      </c>
      <c r="E390" s="42">
        <v>10.0025</v>
      </c>
      <c r="F390" s="64" t="str">
        <f>IF(AND(RTO__33[[#This Row],[Month]]&gt;5,RTO__33[[#This Row],[Month]]&lt;10,RTO__33[[#This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34">
        <v>45514</v>
      </c>
      <c r="B391" s="64">
        <v>8</v>
      </c>
      <c r="C391" s="64">
        <v>6</v>
      </c>
      <c r="D391" s="64">
        <v>6</v>
      </c>
      <c r="E391" s="42">
        <v>9.6717999999999993</v>
      </c>
      <c r="F391" s="64" t="str">
        <f>IF(AND(RTO__33[[#This Row],[Month]]&gt;5,RTO__33[[#This Row],[Month]]&lt;10,RTO__33[[#This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34">
        <v>45514</v>
      </c>
      <c r="B392" s="64">
        <v>8</v>
      </c>
      <c r="C392" s="64">
        <v>6</v>
      </c>
      <c r="D392" s="64">
        <v>7</v>
      </c>
      <c r="E392" s="42">
        <v>12.6454</v>
      </c>
      <c r="F392" s="64" t="str">
        <f>IF(AND(RTO__33[[#This Row],[Month]]&gt;5,RTO__33[[#This Row],[Month]]&lt;10,RTO__33[[#This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34">
        <v>45514</v>
      </c>
      <c r="B393" s="64">
        <v>8</v>
      </c>
      <c r="C393" s="64">
        <v>6</v>
      </c>
      <c r="D393" s="64">
        <v>8</v>
      </c>
      <c r="E393" s="42">
        <v>5.8456000000000001</v>
      </c>
      <c r="F393" s="64" t="str">
        <f>IF(AND(RTO__33[[#This Row],[Month]]&gt;5,RTO__33[[#This Row],[Month]]&lt;10,RTO__33[[#This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34">
        <v>45514</v>
      </c>
      <c r="B394" s="64">
        <v>8</v>
      </c>
      <c r="C394" s="64">
        <v>6</v>
      </c>
      <c r="D394" s="64">
        <v>9</v>
      </c>
      <c r="E394" s="42">
        <v>13.979200000000001</v>
      </c>
      <c r="F394" s="64" t="str">
        <f>IF(AND(RTO__33[[#This Row],[Month]]&gt;5,RTO__33[[#This Row],[Month]]&lt;10,RTO__33[[#This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34">
        <v>45514</v>
      </c>
      <c r="B395" s="64">
        <v>8</v>
      </c>
      <c r="C395" s="64">
        <v>6</v>
      </c>
      <c r="D395" s="64">
        <v>10</v>
      </c>
      <c r="E395" s="42">
        <v>16.351900000000001</v>
      </c>
      <c r="F395" s="64" t="str">
        <f>IF(AND(RTO__33[[#This Row],[Month]]&gt;5,RTO__33[[#This Row],[Month]]&lt;10,RTO__33[[#This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34">
        <v>45514</v>
      </c>
      <c r="B396" s="64">
        <v>8</v>
      </c>
      <c r="C396" s="64">
        <v>6</v>
      </c>
      <c r="D396" s="64">
        <v>11</v>
      </c>
      <c r="E396" s="42">
        <v>18.6859</v>
      </c>
      <c r="F396" s="64" t="str">
        <f>IF(AND(RTO__33[[#This Row],[Month]]&gt;5,RTO__33[[#This Row],[Month]]&lt;10,RTO__33[[#This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34">
        <v>45514</v>
      </c>
      <c r="B397" s="64">
        <v>8</v>
      </c>
      <c r="C397" s="64">
        <v>6</v>
      </c>
      <c r="D397" s="64">
        <v>12</v>
      </c>
      <c r="E397" s="42">
        <v>18.816800000000001</v>
      </c>
      <c r="F397" s="64" t="str">
        <f>IF(AND(RTO__33[[#This Row],[Month]]&gt;5,RTO__33[[#This Row],[Month]]&lt;10,RTO__33[[#This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34">
        <v>45514</v>
      </c>
      <c r="B398" s="64">
        <v>8</v>
      </c>
      <c r="C398" s="64">
        <v>6</v>
      </c>
      <c r="D398" s="64">
        <v>13</v>
      </c>
      <c r="E398" s="42">
        <v>26.623699999999999</v>
      </c>
      <c r="F398" s="64" t="str">
        <f>IF(AND(RTO__33[[#This Row],[Month]]&gt;5,RTO__33[[#This Row],[Month]]&lt;10,RTO__33[[#This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34">
        <v>45514</v>
      </c>
      <c r="B399" s="64">
        <v>8</v>
      </c>
      <c r="C399" s="64">
        <v>6</v>
      </c>
      <c r="D399" s="64">
        <v>14</v>
      </c>
      <c r="E399" s="42">
        <v>28.992999999999999</v>
      </c>
      <c r="F399" s="64" t="str">
        <f>IF(AND(RTO__33[[#This Row],[Month]]&gt;5,RTO__33[[#This Row],[Month]]&lt;10,RTO__33[[#This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34">
        <v>45514</v>
      </c>
      <c r="B400" s="64">
        <v>8</v>
      </c>
      <c r="C400" s="64">
        <v>6</v>
      </c>
      <c r="D400" s="64">
        <v>15</v>
      </c>
      <c r="E400" s="42">
        <v>33.384599999999999</v>
      </c>
      <c r="F400" s="64" t="str">
        <f>IF(AND(RTO__33[[#This Row],[Month]]&gt;5,RTO__33[[#This Row],[Month]]&lt;10,RTO__33[[#This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34">
        <v>45514</v>
      </c>
      <c r="B401" s="64">
        <v>8</v>
      </c>
      <c r="C401" s="64">
        <v>6</v>
      </c>
      <c r="D401" s="64">
        <v>16</v>
      </c>
      <c r="E401" s="42">
        <v>77.250200000000007</v>
      </c>
      <c r="F401" s="64" t="str">
        <f>IF(AND(RTO__33[[#This Row],[Month]]&gt;5,RTO__33[[#This Row],[Month]]&lt;10,RTO__33[[#This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34">
        <v>45514</v>
      </c>
      <c r="B402" s="64">
        <v>8</v>
      </c>
      <c r="C402" s="64">
        <v>6</v>
      </c>
      <c r="D402" s="64">
        <v>17</v>
      </c>
      <c r="E402" s="42">
        <v>40.571199999999997</v>
      </c>
      <c r="F402" s="64" t="str">
        <f>IF(AND(RTO__33[[#This Row],[Month]]&gt;5,RTO__33[[#This Row],[Month]]&lt;10,RTO__33[[#This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34">
        <v>45514</v>
      </c>
      <c r="B403" s="64">
        <v>8</v>
      </c>
      <c r="C403" s="64">
        <v>6</v>
      </c>
      <c r="D403" s="64">
        <v>18</v>
      </c>
      <c r="E403" s="42">
        <v>291.65269999999998</v>
      </c>
      <c r="F403" s="64" t="str">
        <f>IF(AND(RTO__33[[#This Row],[Month]]&gt;5,RTO__33[[#This Row],[Month]]&lt;10,RTO__33[[#This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34">
        <v>45514</v>
      </c>
      <c r="B404" s="64">
        <v>8</v>
      </c>
      <c r="C404" s="64">
        <v>6</v>
      </c>
      <c r="D404" s="64">
        <v>19</v>
      </c>
      <c r="E404" s="42">
        <v>34.130600000000001</v>
      </c>
      <c r="F404" s="64" t="str">
        <f>IF(AND(RTO__33[[#This Row],[Month]]&gt;5,RTO__33[[#This Row],[Month]]&lt;10,RTO__33[[#This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34">
        <v>45514</v>
      </c>
      <c r="B405" s="64">
        <v>8</v>
      </c>
      <c r="C405" s="64">
        <v>6</v>
      </c>
      <c r="D405" s="64">
        <v>20</v>
      </c>
      <c r="E405" s="42">
        <v>39.694099999999999</v>
      </c>
      <c r="F405" s="64" t="str">
        <f>IF(AND(RTO__33[[#This Row],[Month]]&gt;5,RTO__33[[#This Row],[Month]]&lt;10,RTO__33[[#This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34">
        <v>45514</v>
      </c>
      <c r="B406" s="64">
        <v>8</v>
      </c>
      <c r="C406" s="64">
        <v>6</v>
      </c>
      <c r="D406" s="64">
        <v>21</v>
      </c>
      <c r="E406" s="42">
        <v>33.948099999999997</v>
      </c>
      <c r="F406" s="64" t="str">
        <f>IF(AND(RTO__33[[#This Row],[Month]]&gt;5,RTO__33[[#This Row],[Month]]&lt;10,RTO__33[[#This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34">
        <v>45514</v>
      </c>
      <c r="B407" s="64">
        <v>8</v>
      </c>
      <c r="C407" s="64">
        <v>6</v>
      </c>
      <c r="D407" s="64">
        <v>22</v>
      </c>
      <c r="E407" s="42">
        <v>31.773299999999999</v>
      </c>
      <c r="F407" s="64" t="str">
        <f>IF(AND(RTO__33[[#This Row],[Month]]&gt;5,RTO__33[[#This Row],[Month]]&lt;10,RTO__33[[#This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34">
        <v>45514</v>
      </c>
      <c r="B408" s="64">
        <v>8</v>
      </c>
      <c r="C408" s="64">
        <v>6</v>
      </c>
      <c r="D408" s="64">
        <v>23</v>
      </c>
      <c r="E408" s="42">
        <v>37.161499999999997</v>
      </c>
      <c r="F408" s="64" t="str">
        <f>IF(AND(RTO__33[[#This Row],[Month]]&gt;5,RTO__33[[#This Row],[Month]]&lt;10,RTO__33[[#This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34">
        <v>45514</v>
      </c>
      <c r="B409" s="64">
        <v>8</v>
      </c>
      <c r="C409" s="64">
        <v>6</v>
      </c>
      <c r="D409" s="64">
        <v>24</v>
      </c>
      <c r="E409" s="42">
        <v>34.926600000000001</v>
      </c>
      <c r="F409" s="64" t="str">
        <f>IF(AND(RTO__33[[#This Row],[Month]]&gt;5,RTO__33[[#This Row],[Month]]&lt;10,RTO__33[[#This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34">
        <v>45515</v>
      </c>
      <c r="B410" s="64">
        <v>8</v>
      </c>
      <c r="C410" s="64">
        <v>7</v>
      </c>
      <c r="D410" s="64">
        <v>1</v>
      </c>
      <c r="E410" s="42">
        <v>-95.564499999999995</v>
      </c>
      <c r="F410" s="64" t="str">
        <f>IF(AND(RTO__33[[#This Row],[Month]]&gt;5,RTO__33[[#This Row],[Month]]&lt;10,RTO__33[[#This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34">
        <v>45515</v>
      </c>
      <c r="B411" s="64">
        <v>8</v>
      </c>
      <c r="C411" s="64">
        <v>7</v>
      </c>
      <c r="D411" s="64">
        <v>2</v>
      </c>
      <c r="E411" s="42">
        <v>19.508400000000002</v>
      </c>
      <c r="F411" s="64" t="str">
        <f>IF(AND(RTO__33[[#This Row],[Month]]&gt;5,RTO__33[[#This Row],[Month]]&lt;10,RTO__33[[#This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34">
        <v>45515</v>
      </c>
      <c r="B412" s="64">
        <v>8</v>
      </c>
      <c r="C412" s="64">
        <v>7</v>
      </c>
      <c r="D412" s="64">
        <v>3</v>
      </c>
      <c r="E412" s="42">
        <v>22.918800000000001</v>
      </c>
      <c r="F412" s="64" t="str">
        <f>IF(AND(RTO__33[[#This Row],[Month]]&gt;5,RTO__33[[#This Row],[Month]]&lt;10,RTO__33[[#This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34">
        <v>45515</v>
      </c>
      <c r="B413" s="64">
        <v>8</v>
      </c>
      <c r="C413" s="64">
        <v>7</v>
      </c>
      <c r="D413" s="64">
        <v>4</v>
      </c>
      <c r="E413" s="42">
        <v>14.1408</v>
      </c>
      <c r="F413" s="64" t="str">
        <f>IF(AND(RTO__33[[#This Row],[Month]]&gt;5,RTO__33[[#This Row],[Month]]&lt;10,RTO__33[[#This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34">
        <v>45515</v>
      </c>
      <c r="B414" s="64">
        <v>8</v>
      </c>
      <c r="C414" s="64">
        <v>7</v>
      </c>
      <c r="D414" s="64">
        <v>5</v>
      </c>
      <c r="E414" s="42">
        <v>19.089400000000001</v>
      </c>
      <c r="F414" s="64" t="str">
        <f>IF(AND(RTO__33[[#This Row],[Month]]&gt;5,RTO__33[[#This Row],[Month]]&lt;10,RTO__33[[#This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34">
        <v>45515</v>
      </c>
      <c r="B415" s="64">
        <v>8</v>
      </c>
      <c r="C415" s="64">
        <v>7</v>
      </c>
      <c r="D415" s="64">
        <v>6</v>
      </c>
      <c r="E415" s="42">
        <v>10.3468</v>
      </c>
      <c r="F415" s="64" t="str">
        <f>IF(AND(RTO__33[[#This Row],[Month]]&gt;5,RTO__33[[#This Row],[Month]]&lt;10,RTO__33[[#This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34">
        <v>45515</v>
      </c>
      <c r="B416" s="64">
        <v>8</v>
      </c>
      <c r="C416" s="64">
        <v>7</v>
      </c>
      <c r="D416" s="64">
        <v>7</v>
      </c>
      <c r="E416" s="42">
        <v>4.5060000000000002</v>
      </c>
      <c r="F416" s="64" t="str">
        <f>IF(AND(RTO__33[[#This Row],[Month]]&gt;5,RTO__33[[#This Row],[Month]]&lt;10,RTO__33[[#This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34">
        <v>45515</v>
      </c>
      <c r="B417" s="64">
        <v>8</v>
      </c>
      <c r="C417" s="64">
        <v>7</v>
      </c>
      <c r="D417" s="64">
        <v>8</v>
      </c>
      <c r="E417" s="42">
        <v>2.8889999999999998</v>
      </c>
      <c r="F417" s="64" t="str">
        <f>IF(AND(RTO__33[[#This Row],[Month]]&gt;5,RTO__33[[#This Row],[Month]]&lt;10,RTO__33[[#This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34">
        <v>45515</v>
      </c>
      <c r="B418" s="64">
        <v>8</v>
      </c>
      <c r="C418" s="64">
        <v>7</v>
      </c>
      <c r="D418" s="64">
        <v>9</v>
      </c>
      <c r="E418" s="42">
        <v>6.2511999999999999</v>
      </c>
      <c r="F418" s="64" t="str">
        <f>IF(AND(RTO__33[[#This Row],[Month]]&gt;5,RTO__33[[#This Row],[Month]]&lt;10,RTO__33[[#This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34">
        <v>45515</v>
      </c>
      <c r="B419" s="64">
        <v>8</v>
      </c>
      <c r="C419" s="64">
        <v>7</v>
      </c>
      <c r="D419" s="64">
        <v>10</v>
      </c>
      <c r="E419" s="42">
        <v>7.5585000000000004</v>
      </c>
      <c r="F419" s="64" t="str">
        <f>IF(AND(RTO__33[[#This Row],[Month]]&gt;5,RTO__33[[#This Row],[Month]]&lt;10,RTO__33[[#This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34">
        <v>45515</v>
      </c>
      <c r="B420" s="64">
        <v>8</v>
      </c>
      <c r="C420" s="64">
        <v>7</v>
      </c>
      <c r="D420" s="64">
        <v>11</v>
      </c>
      <c r="E420" s="42">
        <v>13.3626</v>
      </c>
      <c r="F420" s="64" t="str">
        <f>IF(AND(RTO__33[[#This Row],[Month]]&gt;5,RTO__33[[#This Row],[Month]]&lt;10,RTO__33[[#This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34">
        <v>45515</v>
      </c>
      <c r="B421" s="64">
        <v>8</v>
      </c>
      <c r="C421" s="64">
        <v>7</v>
      </c>
      <c r="D421" s="64">
        <v>12</v>
      </c>
      <c r="E421" s="42">
        <v>25.268599999999999</v>
      </c>
      <c r="F421" s="64" t="str">
        <f>IF(AND(RTO__33[[#This Row],[Month]]&gt;5,RTO__33[[#This Row],[Month]]&lt;10,RTO__33[[#This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34">
        <v>45515</v>
      </c>
      <c r="B422" s="64">
        <v>8</v>
      </c>
      <c r="C422" s="64">
        <v>7</v>
      </c>
      <c r="D422" s="64">
        <v>13</v>
      </c>
      <c r="E422" s="42">
        <v>26.776199999999999</v>
      </c>
      <c r="F422" s="64" t="str">
        <f>IF(AND(RTO__33[[#This Row],[Month]]&gt;5,RTO__33[[#This Row],[Month]]&lt;10,RTO__33[[#This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34">
        <v>45515</v>
      </c>
      <c r="B423" s="64">
        <v>8</v>
      </c>
      <c r="C423" s="64">
        <v>7</v>
      </c>
      <c r="D423" s="64">
        <v>14</v>
      </c>
      <c r="E423" s="42">
        <v>29.6662</v>
      </c>
      <c r="F423" s="64" t="str">
        <f>IF(AND(RTO__33[[#This Row],[Month]]&gt;5,RTO__33[[#This Row],[Month]]&lt;10,RTO__33[[#This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34">
        <v>45515</v>
      </c>
      <c r="B424" s="64">
        <v>8</v>
      </c>
      <c r="C424" s="64">
        <v>7</v>
      </c>
      <c r="D424" s="64">
        <v>15</v>
      </c>
      <c r="E424" s="42">
        <v>30.494299999999999</v>
      </c>
      <c r="F424" s="64" t="str">
        <f>IF(AND(RTO__33[[#This Row],[Month]]&gt;5,RTO__33[[#This Row],[Month]]&lt;10,RTO__33[[#This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34">
        <v>45515</v>
      </c>
      <c r="B425" s="64">
        <v>8</v>
      </c>
      <c r="C425" s="64">
        <v>7</v>
      </c>
      <c r="D425" s="64">
        <v>16</v>
      </c>
      <c r="E425" s="42">
        <v>34.630400000000002</v>
      </c>
      <c r="F425" s="64" t="str">
        <f>IF(AND(RTO__33[[#This Row],[Month]]&gt;5,RTO__33[[#This Row],[Month]]&lt;10,RTO__33[[#This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34">
        <v>45515</v>
      </c>
      <c r="B426" s="64">
        <v>8</v>
      </c>
      <c r="C426" s="64">
        <v>7</v>
      </c>
      <c r="D426" s="64">
        <v>17</v>
      </c>
      <c r="E426" s="42">
        <v>39.640900000000002</v>
      </c>
      <c r="F426" s="64" t="str">
        <f>IF(AND(RTO__33[[#This Row],[Month]]&gt;5,RTO__33[[#This Row],[Month]]&lt;10,RTO__33[[#This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34">
        <v>45515</v>
      </c>
      <c r="B427" s="64">
        <v>8</v>
      </c>
      <c r="C427" s="64">
        <v>7</v>
      </c>
      <c r="D427" s="64">
        <v>18</v>
      </c>
      <c r="E427" s="42">
        <v>272.43450000000001</v>
      </c>
      <c r="F427" s="64" t="str">
        <f>IF(AND(RTO__33[[#This Row],[Month]]&gt;5,RTO__33[[#This Row],[Month]]&lt;10,RTO__33[[#This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34">
        <v>45515</v>
      </c>
      <c r="B428" s="64">
        <v>8</v>
      </c>
      <c r="C428" s="64">
        <v>7</v>
      </c>
      <c r="D428" s="64">
        <v>19</v>
      </c>
      <c r="E428" s="42">
        <v>44.6479</v>
      </c>
      <c r="F428" s="64" t="str">
        <f>IF(AND(RTO__33[[#This Row],[Month]]&gt;5,RTO__33[[#This Row],[Month]]&lt;10,RTO__33[[#This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34">
        <v>45515</v>
      </c>
      <c r="B429" s="64">
        <v>8</v>
      </c>
      <c r="C429" s="64">
        <v>7</v>
      </c>
      <c r="D429" s="64">
        <v>20</v>
      </c>
      <c r="E429" s="42">
        <v>45.343000000000004</v>
      </c>
      <c r="F429" s="64" t="str">
        <f>IF(AND(RTO__33[[#This Row],[Month]]&gt;5,RTO__33[[#This Row],[Month]]&lt;10,RTO__33[[#This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34">
        <v>45515</v>
      </c>
      <c r="B430" s="64">
        <v>8</v>
      </c>
      <c r="C430" s="64">
        <v>7</v>
      </c>
      <c r="D430" s="64">
        <v>21</v>
      </c>
      <c r="E430" s="42">
        <v>43.433900000000001</v>
      </c>
      <c r="F430" s="64" t="str">
        <f>IF(AND(RTO__33[[#This Row],[Month]]&gt;5,RTO__33[[#This Row],[Month]]&lt;10,RTO__33[[#This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34">
        <v>45515</v>
      </c>
      <c r="B431" s="64">
        <v>8</v>
      </c>
      <c r="C431" s="64">
        <v>7</v>
      </c>
      <c r="D431" s="64">
        <v>22</v>
      </c>
      <c r="E431" s="42">
        <v>9.7012</v>
      </c>
      <c r="F431" s="64" t="str">
        <f>IF(AND(RTO__33[[#This Row],[Month]]&gt;5,RTO__33[[#This Row],[Month]]&lt;10,RTO__33[[#This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34">
        <v>45515</v>
      </c>
      <c r="B432" s="64">
        <v>8</v>
      </c>
      <c r="C432" s="64">
        <v>7</v>
      </c>
      <c r="D432" s="64">
        <v>23</v>
      </c>
      <c r="E432" s="42">
        <v>37.835500000000003</v>
      </c>
      <c r="F432" s="64" t="str">
        <f>IF(AND(RTO__33[[#This Row],[Month]]&gt;5,RTO__33[[#This Row],[Month]]&lt;10,RTO__33[[#This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34">
        <v>45515</v>
      </c>
      <c r="B433" s="64">
        <v>8</v>
      </c>
      <c r="C433" s="64">
        <v>7</v>
      </c>
      <c r="D433" s="64">
        <v>24</v>
      </c>
      <c r="E433" s="42">
        <v>23.1938</v>
      </c>
      <c r="F433" s="64" t="str">
        <f>IF(AND(RTO__33[[#This Row],[Month]]&gt;5,RTO__33[[#This Row],[Month]]&lt;10,RTO__33[[#This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34">
        <v>45516</v>
      </c>
      <c r="B434" s="64">
        <v>8</v>
      </c>
      <c r="C434" s="64">
        <v>1</v>
      </c>
      <c r="D434" s="64">
        <v>1</v>
      </c>
      <c r="E434" s="42">
        <v>24.263400000000001</v>
      </c>
      <c r="F434" s="64" t="str">
        <f>IF(AND(RTO__33[[#This Row],[Month]]&gt;5,RTO__33[[#This Row],[Month]]&lt;10,RTO__33[[#This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34">
        <v>45516</v>
      </c>
      <c r="B435" s="64">
        <v>8</v>
      </c>
      <c r="C435" s="64">
        <v>1</v>
      </c>
      <c r="D435" s="64">
        <v>2</v>
      </c>
      <c r="E435" s="42">
        <v>11.619199999999999</v>
      </c>
      <c r="F435" s="64" t="str">
        <f>IF(AND(RTO__33[[#This Row],[Month]]&gt;5,RTO__33[[#This Row],[Month]]&lt;10,RTO__33[[#This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34">
        <v>45516</v>
      </c>
      <c r="B436" s="64">
        <v>8</v>
      </c>
      <c r="C436" s="64">
        <v>1</v>
      </c>
      <c r="D436" s="64">
        <v>3</v>
      </c>
      <c r="E436" s="42">
        <v>22.239899999999999</v>
      </c>
      <c r="F436" s="64" t="str">
        <f>IF(AND(RTO__33[[#This Row],[Month]]&gt;5,RTO__33[[#This Row],[Month]]&lt;10,RTO__33[[#This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34">
        <v>45516</v>
      </c>
      <c r="B437" s="64">
        <v>8</v>
      </c>
      <c r="C437" s="64">
        <v>1</v>
      </c>
      <c r="D437" s="64">
        <v>4</v>
      </c>
      <c r="E437" s="42">
        <v>22.3919</v>
      </c>
      <c r="F437" s="64" t="str">
        <f>IF(AND(RTO__33[[#This Row],[Month]]&gt;5,RTO__33[[#This Row],[Month]]&lt;10,RTO__33[[#This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34">
        <v>45516</v>
      </c>
      <c r="B438" s="64">
        <v>8</v>
      </c>
      <c r="C438" s="64">
        <v>1</v>
      </c>
      <c r="D438" s="64">
        <v>5</v>
      </c>
      <c r="E438" s="42">
        <v>23.711300000000001</v>
      </c>
      <c r="F438" s="64" t="str">
        <f>IF(AND(RTO__33[[#This Row],[Month]]&gt;5,RTO__33[[#This Row],[Month]]&lt;10,RTO__33[[#This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34">
        <v>45516</v>
      </c>
      <c r="B439" s="64">
        <v>8</v>
      </c>
      <c r="C439" s="64">
        <v>1</v>
      </c>
      <c r="D439" s="64">
        <v>6</v>
      </c>
      <c r="E439" s="42">
        <v>26.87</v>
      </c>
      <c r="F439" s="64" t="str">
        <f>IF(AND(RTO__33[[#This Row],[Month]]&gt;5,RTO__33[[#This Row],[Month]]&lt;10,RTO__33[[#This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34">
        <v>45516</v>
      </c>
      <c r="B440" s="64">
        <v>8</v>
      </c>
      <c r="C440" s="64">
        <v>1</v>
      </c>
      <c r="D440" s="64">
        <v>7</v>
      </c>
      <c r="E440" s="42">
        <v>4.9071999999999996</v>
      </c>
      <c r="F440" s="64" t="str">
        <f>IF(AND(RTO__33[[#This Row],[Month]]&gt;5,RTO__33[[#This Row],[Month]]&lt;10,RTO__33[[#This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34">
        <v>45516</v>
      </c>
      <c r="B441" s="64">
        <v>8</v>
      </c>
      <c r="C441" s="64">
        <v>1</v>
      </c>
      <c r="D441" s="64">
        <v>8</v>
      </c>
      <c r="E441" s="42">
        <v>5.0110000000000001</v>
      </c>
      <c r="F441" s="64" t="str">
        <f>IF(AND(RTO__33[[#This Row],[Month]]&gt;5,RTO__33[[#This Row],[Month]]&lt;10,RTO__33[[#This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34">
        <v>45516</v>
      </c>
      <c r="B442" s="64">
        <v>8</v>
      </c>
      <c r="C442" s="64">
        <v>1</v>
      </c>
      <c r="D442" s="64">
        <v>9</v>
      </c>
      <c r="E442" s="42">
        <v>5.7752999999999997</v>
      </c>
      <c r="F442" s="64" t="str">
        <f>IF(AND(RTO__33[[#This Row],[Month]]&gt;5,RTO__33[[#This Row],[Month]]&lt;10,RTO__33[[#This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34">
        <v>45516</v>
      </c>
      <c r="B443" s="64">
        <v>8</v>
      </c>
      <c r="C443" s="64">
        <v>1</v>
      </c>
      <c r="D443" s="64">
        <v>10</v>
      </c>
      <c r="E443" s="42">
        <v>12.095800000000001</v>
      </c>
      <c r="F443" s="64" t="str">
        <f>IF(AND(RTO__33[[#This Row],[Month]]&gt;5,RTO__33[[#This Row],[Month]]&lt;10,RTO__33[[#This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34">
        <v>45516</v>
      </c>
      <c r="B444" s="64">
        <v>8</v>
      </c>
      <c r="C444" s="64">
        <v>1</v>
      </c>
      <c r="D444" s="64">
        <v>11</v>
      </c>
      <c r="E444" s="42">
        <v>25.5656</v>
      </c>
      <c r="F444" s="64" t="str">
        <f>IF(AND(RTO__33[[#This Row],[Month]]&gt;5,RTO__33[[#This Row],[Month]]&lt;10,RTO__33[[#This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34">
        <v>45516</v>
      </c>
      <c r="B445" s="64">
        <v>8</v>
      </c>
      <c r="C445" s="64">
        <v>1</v>
      </c>
      <c r="D445" s="64">
        <v>12</v>
      </c>
      <c r="E445" s="42">
        <v>29.1997</v>
      </c>
      <c r="F445" s="64" t="str">
        <f>IF(AND(RTO__33[[#This Row],[Month]]&gt;5,RTO__33[[#This Row],[Month]]&lt;10,RTO__33[[#This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34">
        <v>45516</v>
      </c>
      <c r="B446" s="64">
        <v>8</v>
      </c>
      <c r="C446" s="64">
        <v>1</v>
      </c>
      <c r="D446" s="64">
        <v>13</v>
      </c>
      <c r="E446" s="42">
        <v>30.911999999999999</v>
      </c>
      <c r="F446" s="64" t="str">
        <f>IF(AND(RTO__33[[#This Row],[Month]]&gt;5,RTO__33[[#This Row],[Month]]&lt;10,RTO__33[[#This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34">
        <v>45516</v>
      </c>
      <c r="B447" s="64">
        <v>8</v>
      </c>
      <c r="C447" s="64">
        <v>1</v>
      </c>
      <c r="D447" s="64">
        <v>14</v>
      </c>
      <c r="E447" s="42">
        <v>30.767399999999999</v>
      </c>
      <c r="F447" s="64" t="str">
        <f>IF(AND(RTO__33[[#This Row],[Month]]&gt;5,RTO__33[[#This Row],[Month]]&lt;10,RTO__33[[#This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34">
        <v>45516</v>
      </c>
      <c r="B448" s="64">
        <v>8</v>
      </c>
      <c r="C448" s="64">
        <v>1</v>
      </c>
      <c r="D448" s="64">
        <v>15</v>
      </c>
      <c r="E448" s="42">
        <v>790.14430000000004</v>
      </c>
      <c r="F448" s="64" t="str">
        <f>IF(AND(RTO__33[[#This Row],[Month]]&gt;5,RTO__33[[#This Row],[Month]]&lt;10,RTO__33[[#This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34">
        <v>45516</v>
      </c>
      <c r="B449" s="64">
        <v>8</v>
      </c>
      <c r="C449" s="64">
        <v>1</v>
      </c>
      <c r="D449" s="64">
        <v>16</v>
      </c>
      <c r="E449" s="42">
        <v>26.829899999999999</v>
      </c>
      <c r="F449" s="64" t="str">
        <f>IF(AND(RTO__33[[#This Row],[Month]]&gt;5,RTO__33[[#This Row],[Month]]&lt;10,RTO__33[[#This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34">
        <v>45516</v>
      </c>
      <c r="B450" s="64">
        <v>8</v>
      </c>
      <c r="C450" s="64">
        <v>1</v>
      </c>
      <c r="D450" s="64">
        <v>17</v>
      </c>
      <c r="E450" s="42">
        <v>28.656199999999998</v>
      </c>
      <c r="F450" s="64" t="str">
        <f>IF(AND(RTO__33[[#This Row],[Month]]&gt;5,RTO__33[[#This Row],[Month]]&lt;10,RTO__33[[#This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34">
        <v>45516</v>
      </c>
      <c r="B451" s="64">
        <v>8</v>
      </c>
      <c r="C451" s="64">
        <v>1</v>
      </c>
      <c r="D451" s="64">
        <v>18</v>
      </c>
      <c r="E451" s="42">
        <v>31.815300000000001</v>
      </c>
      <c r="F451" s="64" t="str">
        <f>IF(AND(RTO__33[[#This Row],[Month]]&gt;5,RTO__33[[#This Row],[Month]]&lt;10,RTO__33[[#This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34">
        <v>45516</v>
      </c>
      <c r="B452" s="64">
        <v>8</v>
      </c>
      <c r="C452" s="64">
        <v>1</v>
      </c>
      <c r="D452" s="64">
        <v>19</v>
      </c>
      <c r="E452" s="42">
        <v>50.569800000000001</v>
      </c>
      <c r="F452" s="64" t="str">
        <f>IF(AND(RTO__33[[#This Row],[Month]]&gt;5,RTO__33[[#This Row],[Month]]&lt;10,RTO__33[[#This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34">
        <v>45516</v>
      </c>
      <c r="B453" s="64">
        <v>8</v>
      </c>
      <c r="C453" s="64">
        <v>1</v>
      </c>
      <c r="D453" s="64">
        <v>20</v>
      </c>
      <c r="E453" s="42">
        <v>38.582999999999998</v>
      </c>
      <c r="F453" s="64" t="str">
        <f>IF(AND(RTO__33[[#This Row],[Month]]&gt;5,RTO__33[[#This Row],[Month]]&lt;10,RTO__33[[#This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34">
        <v>45516</v>
      </c>
      <c r="B454" s="64">
        <v>8</v>
      </c>
      <c r="C454" s="64">
        <v>1</v>
      </c>
      <c r="D454" s="64">
        <v>21</v>
      </c>
      <c r="E454" s="42">
        <v>32.961500000000001</v>
      </c>
      <c r="F454" s="64" t="str">
        <f>IF(AND(RTO__33[[#This Row],[Month]]&gt;5,RTO__33[[#This Row],[Month]]&lt;10,RTO__33[[#This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34">
        <v>45516</v>
      </c>
      <c r="B455" s="64">
        <v>8</v>
      </c>
      <c r="C455" s="64">
        <v>1</v>
      </c>
      <c r="D455" s="64">
        <v>22</v>
      </c>
      <c r="E455" s="42">
        <v>25.9389</v>
      </c>
      <c r="F455" s="64" t="str">
        <f>IF(AND(RTO__33[[#This Row],[Month]]&gt;5,RTO__33[[#This Row],[Month]]&lt;10,RTO__33[[#This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34">
        <v>45516</v>
      </c>
      <c r="B456" s="64">
        <v>8</v>
      </c>
      <c r="C456" s="64">
        <v>1</v>
      </c>
      <c r="D456" s="64">
        <v>23</v>
      </c>
      <c r="E456" s="42">
        <v>29.0792</v>
      </c>
      <c r="F456" s="64" t="str">
        <f>IF(AND(RTO__33[[#This Row],[Month]]&gt;5,RTO__33[[#This Row],[Month]]&lt;10,RTO__33[[#This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34">
        <v>45516</v>
      </c>
      <c r="B457" s="64">
        <v>8</v>
      </c>
      <c r="C457" s="64">
        <v>1</v>
      </c>
      <c r="D457" s="64">
        <v>24</v>
      </c>
      <c r="E457" s="42">
        <v>14.8216</v>
      </c>
      <c r="F457" s="64" t="str">
        <f>IF(AND(RTO__33[[#This Row],[Month]]&gt;5,RTO__33[[#This Row],[Month]]&lt;10,RTO__33[[#This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34">
        <v>45517</v>
      </c>
      <c r="B458" s="64">
        <v>8</v>
      </c>
      <c r="C458" s="64">
        <v>2</v>
      </c>
      <c r="D458" s="64">
        <v>1</v>
      </c>
      <c r="E458" s="42">
        <v>20.306799999999999</v>
      </c>
      <c r="F458" s="64" t="str">
        <f>IF(AND(RTO__33[[#This Row],[Month]]&gt;5,RTO__33[[#This Row],[Month]]&lt;10,RTO__33[[#This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34">
        <v>45517</v>
      </c>
      <c r="B459" s="64">
        <v>8</v>
      </c>
      <c r="C459" s="64">
        <v>2</v>
      </c>
      <c r="D459" s="64">
        <v>2</v>
      </c>
      <c r="E459" s="42">
        <v>13.4078</v>
      </c>
      <c r="F459" s="64" t="str">
        <f>IF(AND(RTO__33[[#This Row],[Month]]&gt;5,RTO__33[[#This Row],[Month]]&lt;10,RTO__33[[#This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34">
        <v>45517</v>
      </c>
      <c r="B460" s="64">
        <v>8</v>
      </c>
      <c r="C460" s="64">
        <v>2</v>
      </c>
      <c r="D460" s="64">
        <v>3</v>
      </c>
      <c r="E460" s="42">
        <v>5.7050999999999998</v>
      </c>
      <c r="F460" s="64" t="str">
        <f>IF(AND(RTO__33[[#This Row],[Month]]&gt;5,RTO__33[[#This Row],[Month]]&lt;10,RTO__33[[#This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34">
        <v>45517</v>
      </c>
      <c r="B461" s="64">
        <v>8</v>
      </c>
      <c r="C461" s="64">
        <v>2</v>
      </c>
      <c r="D461" s="64">
        <v>4</v>
      </c>
      <c r="E461" s="42">
        <v>5.5414000000000003</v>
      </c>
      <c r="F461" s="64" t="str">
        <f>IF(AND(RTO__33[[#This Row],[Month]]&gt;5,RTO__33[[#This Row],[Month]]&lt;10,RTO__33[[#This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34">
        <v>45517</v>
      </c>
      <c r="B462" s="64">
        <v>8</v>
      </c>
      <c r="C462" s="64">
        <v>2</v>
      </c>
      <c r="D462" s="64">
        <v>5</v>
      </c>
      <c r="E462" s="42">
        <v>8.6095000000000006</v>
      </c>
      <c r="F462" s="64" t="str">
        <f>IF(AND(RTO__33[[#This Row],[Month]]&gt;5,RTO__33[[#This Row],[Month]]&lt;10,RTO__33[[#This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34">
        <v>45517</v>
      </c>
      <c r="B463" s="64">
        <v>8</v>
      </c>
      <c r="C463" s="64">
        <v>2</v>
      </c>
      <c r="D463" s="64">
        <v>6</v>
      </c>
      <c r="E463" s="42">
        <v>7.3356000000000003</v>
      </c>
      <c r="F463" s="64" t="str">
        <f>IF(AND(RTO__33[[#This Row],[Month]]&gt;5,RTO__33[[#This Row],[Month]]&lt;10,RTO__33[[#This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34">
        <v>45517</v>
      </c>
      <c r="B464" s="64">
        <v>8</v>
      </c>
      <c r="C464" s="64">
        <v>2</v>
      </c>
      <c r="D464" s="64">
        <v>7</v>
      </c>
      <c r="E464" s="42">
        <v>17.209700000000002</v>
      </c>
      <c r="F464" s="64" t="str">
        <f>IF(AND(RTO__33[[#This Row],[Month]]&gt;5,RTO__33[[#This Row],[Month]]&lt;10,RTO__33[[#This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34">
        <v>45517</v>
      </c>
      <c r="B465" s="64">
        <v>8</v>
      </c>
      <c r="C465" s="64">
        <v>2</v>
      </c>
      <c r="D465" s="64">
        <v>8</v>
      </c>
      <c r="E465" s="42">
        <v>14.0747</v>
      </c>
      <c r="F465" s="64" t="str">
        <f>IF(AND(RTO__33[[#This Row],[Month]]&gt;5,RTO__33[[#This Row],[Month]]&lt;10,RTO__33[[#This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34">
        <v>45517</v>
      </c>
      <c r="B466" s="64">
        <v>8</v>
      </c>
      <c r="C466" s="64">
        <v>2</v>
      </c>
      <c r="D466" s="64">
        <v>9</v>
      </c>
      <c r="E466" s="42">
        <v>12.7232</v>
      </c>
      <c r="F466" s="64" t="str">
        <f>IF(AND(RTO__33[[#This Row],[Month]]&gt;5,RTO__33[[#This Row],[Month]]&lt;10,RTO__33[[#This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34">
        <v>45517</v>
      </c>
      <c r="B467" s="64">
        <v>8</v>
      </c>
      <c r="C467" s="64">
        <v>2</v>
      </c>
      <c r="D467" s="64">
        <v>10</v>
      </c>
      <c r="E467" s="42">
        <v>23.099699999999999</v>
      </c>
      <c r="F467" s="64" t="str">
        <f>IF(AND(RTO__33[[#This Row],[Month]]&gt;5,RTO__33[[#This Row],[Month]]&lt;10,RTO__33[[#This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34">
        <v>45517</v>
      </c>
      <c r="B468" s="64">
        <v>8</v>
      </c>
      <c r="C468" s="64">
        <v>2</v>
      </c>
      <c r="D468" s="64">
        <v>11</v>
      </c>
      <c r="E468" s="42">
        <v>20.2987</v>
      </c>
      <c r="F468" s="64" t="str">
        <f>IF(AND(RTO__33[[#This Row],[Month]]&gt;5,RTO__33[[#This Row],[Month]]&lt;10,RTO__33[[#This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34">
        <v>45517</v>
      </c>
      <c r="B469" s="64">
        <v>8</v>
      </c>
      <c r="C469" s="64">
        <v>2</v>
      </c>
      <c r="D469" s="64">
        <v>12</v>
      </c>
      <c r="E469" s="42">
        <v>24.269500000000001</v>
      </c>
      <c r="F469" s="64" t="str">
        <f>IF(AND(RTO__33[[#This Row],[Month]]&gt;5,RTO__33[[#This Row],[Month]]&lt;10,RTO__33[[#This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34">
        <v>45517</v>
      </c>
      <c r="B470" s="64">
        <v>8</v>
      </c>
      <c r="C470" s="64">
        <v>2</v>
      </c>
      <c r="D470" s="64">
        <v>13</v>
      </c>
      <c r="E470" s="42">
        <v>24.043399999999998</v>
      </c>
      <c r="F470" s="64" t="str">
        <f>IF(AND(RTO__33[[#This Row],[Month]]&gt;5,RTO__33[[#This Row],[Month]]&lt;10,RTO__33[[#This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34">
        <v>45517</v>
      </c>
      <c r="B471" s="64">
        <v>8</v>
      </c>
      <c r="C471" s="64">
        <v>2</v>
      </c>
      <c r="D471" s="64">
        <v>14</v>
      </c>
      <c r="E471" s="42">
        <v>23.476099999999999</v>
      </c>
      <c r="F471" s="64" t="str">
        <f>IF(AND(RTO__33[[#This Row],[Month]]&gt;5,RTO__33[[#This Row],[Month]]&lt;10,RTO__33[[#This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34">
        <v>45517</v>
      </c>
      <c r="B472" s="64">
        <v>8</v>
      </c>
      <c r="C472" s="64">
        <v>2</v>
      </c>
      <c r="D472" s="64">
        <v>15</v>
      </c>
      <c r="E472" s="42">
        <v>20.149000000000001</v>
      </c>
      <c r="F472" s="64" t="str">
        <f>IF(AND(RTO__33[[#This Row],[Month]]&gt;5,RTO__33[[#This Row],[Month]]&lt;10,RTO__33[[#This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34">
        <v>45517</v>
      </c>
      <c r="B473" s="64">
        <v>8</v>
      </c>
      <c r="C473" s="64">
        <v>2</v>
      </c>
      <c r="D473" s="64">
        <v>16</v>
      </c>
      <c r="E473" s="42">
        <v>18.251200000000001</v>
      </c>
      <c r="F473" s="64" t="str">
        <f>IF(AND(RTO__33[[#This Row],[Month]]&gt;5,RTO__33[[#This Row],[Month]]&lt;10,RTO__33[[#This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34">
        <v>45517</v>
      </c>
      <c r="B474" s="64">
        <v>8</v>
      </c>
      <c r="C474" s="64">
        <v>2</v>
      </c>
      <c r="D474" s="64">
        <v>17</v>
      </c>
      <c r="E474" s="42">
        <v>19.0335</v>
      </c>
      <c r="F474" s="64" t="str">
        <f>IF(AND(RTO__33[[#This Row],[Month]]&gt;5,RTO__33[[#This Row],[Month]]&lt;10,RTO__33[[#This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34">
        <v>45517</v>
      </c>
      <c r="B475" s="64">
        <v>8</v>
      </c>
      <c r="C475" s="64">
        <v>2</v>
      </c>
      <c r="D475" s="64">
        <v>18</v>
      </c>
      <c r="E475" s="42">
        <v>33.879899999999999</v>
      </c>
      <c r="F475" s="64" t="str">
        <f>IF(AND(RTO__33[[#This Row],[Month]]&gt;5,RTO__33[[#This Row],[Month]]&lt;10,RTO__33[[#This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34">
        <v>45517</v>
      </c>
      <c r="B476" s="64">
        <v>8</v>
      </c>
      <c r="C476" s="64">
        <v>2</v>
      </c>
      <c r="D476" s="64">
        <v>19</v>
      </c>
      <c r="E476" s="42">
        <v>38.820399999999999</v>
      </c>
      <c r="F476" s="64" t="str">
        <f>IF(AND(RTO__33[[#This Row],[Month]]&gt;5,RTO__33[[#This Row],[Month]]&lt;10,RTO__33[[#This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34">
        <v>45517</v>
      </c>
      <c r="B477" s="64">
        <v>8</v>
      </c>
      <c r="C477" s="64">
        <v>2</v>
      </c>
      <c r="D477" s="64">
        <v>20</v>
      </c>
      <c r="E477" s="42">
        <v>37.733899999999998</v>
      </c>
      <c r="F477" s="64" t="str">
        <f>IF(AND(RTO__33[[#This Row],[Month]]&gt;5,RTO__33[[#This Row],[Month]]&lt;10,RTO__33[[#This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34">
        <v>45517</v>
      </c>
      <c r="B478" s="64">
        <v>8</v>
      </c>
      <c r="C478" s="64">
        <v>2</v>
      </c>
      <c r="D478" s="64">
        <v>21</v>
      </c>
      <c r="E478" s="42">
        <v>28.884599999999999</v>
      </c>
      <c r="F478" s="64" t="str">
        <f>IF(AND(RTO__33[[#This Row],[Month]]&gt;5,RTO__33[[#This Row],[Month]]&lt;10,RTO__33[[#This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34">
        <v>45517</v>
      </c>
      <c r="B479" s="64">
        <v>8</v>
      </c>
      <c r="C479" s="64">
        <v>2</v>
      </c>
      <c r="D479" s="64">
        <v>22</v>
      </c>
      <c r="E479" s="42">
        <v>19.5229</v>
      </c>
      <c r="F479" s="64" t="str">
        <f>IF(AND(RTO__33[[#This Row],[Month]]&gt;5,RTO__33[[#This Row],[Month]]&lt;10,RTO__33[[#This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34">
        <v>45517</v>
      </c>
      <c r="B480" s="64">
        <v>8</v>
      </c>
      <c r="C480" s="64">
        <v>2</v>
      </c>
      <c r="D480" s="64">
        <v>23</v>
      </c>
      <c r="E480" s="42">
        <v>28.120999999999999</v>
      </c>
      <c r="F480" s="64" t="str">
        <f>IF(AND(RTO__33[[#This Row],[Month]]&gt;5,RTO__33[[#This Row],[Month]]&lt;10,RTO__33[[#This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34">
        <v>45517</v>
      </c>
      <c r="B481" s="64">
        <v>8</v>
      </c>
      <c r="C481" s="64">
        <v>2</v>
      </c>
      <c r="D481" s="64">
        <v>24</v>
      </c>
      <c r="E481" s="42">
        <v>19.09</v>
      </c>
      <c r="F481" s="64" t="str">
        <f>IF(AND(RTO__33[[#This Row],[Month]]&gt;5,RTO__33[[#This Row],[Month]]&lt;10,RTO__33[[#This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34">
        <v>45518</v>
      </c>
      <c r="B482" s="64">
        <v>8</v>
      </c>
      <c r="C482" s="64">
        <v>3</v>
      </c>
      <c r="D482" s="64">
        <v>1</v>
      </c>
      <c r="E482" s="42">
        <v>22.069199999999999</v>
      </c>
      <c r="F482" s="64" t="str">
        <f>IF(AND(RTO__33[[#This Row],[Month]]&gt;5,RTO__33[[#This Row],[Month]]&lt;10,RTO__33[[#This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34">
        <v>45518</v>
      </c>
      <c r="B483" s="64">
        <v>8</v>
      </c>
      <c r="C483" s="64">
        <v>3</v>
      </c>
      <c r="D483" s="64">
        <v>2</v>
      </c>
      <c r="E483" s="42">
        <v>18.743300000000001</v>
      </c>
      <c r="F483" s="64" t="str">
        <f>IF(AND(RTO__33[[#This Row],[Month]]&gt;5,RTO__33[[#This Row],[Month]]&lt;10,RTO__33[[#This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34">
        <v>45518</v>
      </c>
      <c r="B484" s="64">
        <v>8</v>
      </c>
      <c r="C484" s="64">
        <v>3</v>
      </c>
      <c r="D484" s="64">
        <v>3</v>
      </c>
      <c r="E484" s="42">
        <v>21.518699999999999</v>
      </c>
      <c r="F484" s="64" t="str">
        <f>IF(AND(RTO__33[[#This Row],[Month]]&gt;5,RTO__33[[#This Row],[Month]]&lt;10,RTO__33[[#This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34">
        <v>45518</v>
      </c>
      <c r="B485" s="64">
        <v>8</v>
      </c>
      <c r="C485" s="64">
        <v>3</v>
      </c>
      <c r="D485" s="64">
        <v>4</v>
      </c>
      <c r="E485" s="42">
        <v>21.582000000000001</v>
      </c>
      <c r="F485" s="64" t="str">
        <f>IF(AND(RTO__33[[#This Row],[Month]]&gt;5,RTO__33[[#This Row],[Month]]&lt;10,RTO__33[[#This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34">
        <v>45518</v>
      </c>
      <c r="B486" s="64">
        <v>8</v>
      </c>
      <c r="C486" s="64">
        <v>3</v>
      </c>
      <c r="D486" s="64">
        <v>5</v>
      </c>
      <c r="E486" s="42">
        <v>21.854199999999999</v>
      </c>
      <c r="F486" s="64" t="str">
        <f>IF(AND(RTO__33[[#This Row],[Month]]&gt;5,RTO__33[[#This Row],[Month]]&lt;10,RTO__33[[#This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34">
        <v>45518</v>
      </c>
      <c r="B487" s="64">
        <v>8</v>
      </c>
      <c r="C487" s="64">
        <v>3</v>
      </c>
      <c r="D487" s="64">
        <v>6</v>
      </c>
      <c r="E487" s="42">
        <v>25.822399999999998</v>
      </c>
      <c r="F487" s="64" t="str">
        <f>IF(AND(RTO__33[[#This Row],[Month]]&gt;5,RTO__33[[#This Row],[Month]]&lt;10,RTO__33[[#This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34">
        <v>45518</v>
      </c>
      <c r="B488" s="64">
        <v>8</v>
      </c>
      <c r="C488" s="64">
        <v>3</v>
      </c>
      <c r="D488" s="64">
        <v>7</v>
      </c>
      <c r="E488" s="42">
        <v>16.480399999999999</v>
      </c>
      <c r="F488" s="64" t="str">
        <f>IF(AND(RTO__33[[#This Row],[Month]]&gt;5,RTO__33[[#This Row],[Month]]&lt;10,RTO__33[[#This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34">
        <v>45518</v>
      </c>
      <c r="B489" s="64">
        <v>8</v>
      </c>
      <c r="C489" s="64">
        <v>3</v>
      </c>
      <c r="D489" s="64">
        <v>8</v>
      </c>
      <c r="E489" s="42">
        <v>13.363</v>
      </c>
      <c r="F489" s="64" t="str">
        <f>IF(AND(RTO__33[[#This Row],[Month]]&gt;5,RTO__33[[#This Row],[Month]]&lt;10,RTO__33[[#This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34">
        <v>45518</v>
      </c>
      <c r="B490" s="64">
        <v>8</v>
      </c>
      <c r="C490" s="64">
        <v>3</v>
      </c>
      <c r="D490" s="64">
        <v>9</v>
      </c>
      <c r="E490" s="42">
        <v>9.6529000000000007</v>
      </c>
      <c r="F490" s="64" t="str">
        <f>IF(AND(RTO__33[[#This Row],[Month]]&gt;5,RTO__33[[#This Row],[Month]]&lt;10,RTO__33[[#This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34">
        <v>45518</v>
      </c>
      <c r="B491" s="64">
        <v>8</v>
      </c>
      <c r="C491" s="64">
        <v>3</v>
      </c>
      <c r="D491" s="64">
        <v>10</v>
      </c>
      <c r="E491" s="42">
        <v>10.6134</v>
      </c>
      <c r="F491" s="64" t="str">
        <f>IF(AND(RTO__33[[#This Row],[Month]]&gt;5,RTO__33[[#This Row],[Month]]&lt;10,RTO__33[[#This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34">
        <v>45518</v>
      </c>
      <c r="B492" s="64">
        <v>8</v>
      </c>
      <c r="C492" s="64">
        <v>3</v>
      </c>
      <c r="D492" s="64">
        <v>11</v>
      </c>
      <c r="E492" s="42">
        <v>14.4329</v>
      </c>
      <c r="F492" s="64" t="str">
        <f>IF(AND(RTO__33[[#This Row],[Month]]&gt;5,RTO__33[[#This Row],[Month]]&lt;10,RTO__33[[#This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34">
        <v>45518</v>
      </c>
      <c r="B493" s="64">
        <v>8</v>
      </c>
      <c r="C493" s="64">
        <v>3</v>
      </c>
      <c r="D493" s="64">
        <v>12</v>
      </c>
      <c r="E493" s="42">
        <v>19.6662</v>
      </c>
      <c r="F493" s="64" t="str">
        <f>IF(AND(RTO__33[[#This Row],[Month]]&gt;5,RTO__33[[#This Row],[Month]]&lt;10,RTO__33[[#This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34">
        <v>45518</v>
      </c>
      <c r="B494" s="64">
        <v>8</v>
      </c>
      <c r="C494" s="64">
        <v>3</v>
      </c>
      <c r="D494" s="64">
        <v>13</v>
      </c>
      <c r="E494" s="42">
        <v>20.241800000000001</v>
      </c>
      <c r="F494" s="64" t="str">
        <f>IF(AND(RTO__33[[#This Row],[Month]]&gt;5,RTO__33[[#This Row],[Month]]&lt;10,RTO__33[[#This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34">
        <v>45518</v>
      </c>
      <c r="B495" s="64">
        <v>8</v>
      </c>
      <c r="C495" s="64">
        <v>3</v>
      </c>
      <c r="D495" s="64">
        <v>14</v>
      </c>
      <c r="E495" s="42">
        <v>21.2011</v>
      </c>
      <c r="F495" s="64" t="str">
        <f>IF(AND(RTO__33[[#This Row],[Month]]&gt;5,RTO__33[[#This Row],[Month]]&lt;10,RTO__33[[#This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34">
        <v>45518</v>
      </c>
      <c r="B496" s="64">
        <v>8</v>
      </c>
      <c r="C496" s="64">
        <v>3</v>
      </c>
      <c r="D496" s="64">
        <v>15</v>
      </c>
      <c r="E496" s="42">
        <v>22.2058</v>
      </c>
      <c r="F496" s="64" t="str">
        <f>IF(AND(RTO__33[[#This Row],[Month]]&gt;5,RTO__33[[#This Row],[Month]]&lt;10,RTO__33[[#This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34">
        <v>45518</v>
      </c>
      <c r="B497" s="64">
        <v>8</v>
      </c>
      <c r="C497" s="64">
        <v>3</v>
      </c>
      <c r="D497" s="64">
        <v>16</v>
      </c>
      <c r="E497" s="42">
        <v>22.0733</v>
      </c>
      <c r="F497" s="64" t="str">
        <f>IF(AND(RTO__33[[#This Row],[Month]]&gt;5,RTO__33[[#This Row],[Month]]&lt;10,RTO__33[[#This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34">
        <v>45518</v>
      </c>
      <c r="B498" s="64">
        <v>8</v>
      </c>
      <c r="C498" s="64">
        <v>3</v>
      </c>
      <c r="D498" s="64">
        <v>17</v>
      </c>
      <c r="E498" s="42">
        <v>30.123999999999999</v>
      </c>
      <c r="F498" s="64" t="str">
        <f>IF(AND(RTO__33[[#This Row],[Month]]&gt;5,RTO__33[[#This Row],[Month]]&lt;10,RTO__33[[#This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34">
        <v>45518</v>
      </c>
      <c r="B499" s="64">
        <v>8</v>
      </c>
      <c r="C499" s="64">
        <v>3</v>
      </c>
      <c r="D499" s="64">
        <v>18</v>
      </c>
      <c r="E499" s="42">
        <v>31.8444</v>
      </c>
      <c r="F499" s="64" t="str">
        <f>IF(AND(RTO__33[[#This Row],[Month]]&gt;5,RTO__33[[#This Row],[Month]]&lt;10,RTO__33[[#This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34">
        <v>45518</v>
      </c>
      <c r="B500" s="64">
        <v>8</v>
      </c>
      <c r="C500" s="64">
        <v>3</v>
      </c>
      <c r="D500" s="64">
        <v>19</v>
      </c>
      <c r="E500" s="42">
        <v>58.502499999999998</v>
      </c>
      <c r="F500" s="64" t="str">
        <f>IF(AND(RTO__33[[#This Row],[Month]]&gt;5,RTO__33[[#This Row],[Month]]&lt;10,RTO__33[[#This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34">
        <v>45518</v>
      </c>
      <c r="B501" s="64">
        <v>8</v>
      </c>
      <c r="C501" s="64">
        <v>3</v>
      </c>
      <c r="D501" s="64">
        <v>20</v>
      </c>
      <c r="E501" s="42">
        <v>44.999200000000002</v>
      </c>
      <c r="F501" s="64" t="str">
        <f>IF(AND(RTO__33[[#This Row],[Month]]&gt;5,RTO__33[[#This Row],[Month]]&lt;10,RTO__33[[#This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34">
        <v>45518</v>
      </c>
      <c r="B502" s="64">
        <v>8</v>
      </c>
      <c r="C502" s="64">
        <v>3</v>
      </c>
      <c r="D502" s="64">
        <v>21</v>
      </c>
      <c r="E502" s="42">
        <v>38.419600000000003</v>
      </c>
      <c r="F502" s="64" t="str">
        <f>IF(AND(RTO__33[[#This Row],[Month]]&gt;5,RTO__33[[#This Row],[Month]]&lt;10,RTO__33[[#This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34">
        <v>45518</v>
      </c>
      <c r="B503" s="64">
        <v>8</v>
      </c>
      <c r="C503" s="64">
        <v>3</v>
      </c>
      <c r="D503" s="64">
        <v>22</v>
      </c>
      <c r="E503" s="42">
        <v>32.513800000000003</v>
      </c>
      <c r="F503" s="64" t="str">
        <f>IF(AND(RTO__33[[#This Row],[Month]]&gt;5,RTO__33[[#This Row],[Month]]&lt;10,RTO__33[[#This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34">
        <v>45518</v>
      </c>
      <c r="B504" s="64">
        <v>8</v>
      </c>
      <c r="C504" s="64">
        <v>3</v>
      </c>
      <c r="D504" s="64">
        <v>23</v>
      </c>
      <c r="E504" s="42">
        <v>33.699100000000001</v>
      </c>
      <c r="F504" s="64" t="str">
        <f>IF(AND(RTO__33[[#This Row],[Month]]&gt;5,RTO__33[[#This Row],[Month]]&lt;10,RTO__33[[#This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34">
        <v>45518</v>
      </c>
      <c r="B505" s="64">
        <v>8</v>
      </c>
      <c r="C505" s="64">
        <v>3</v>
      </c>
      <c r="D505" s="64">
        <v>24</v>
      </c>
      <c r="E505" s="42">
        <v>24.671900000000001</v>
      </c>
      <c r="F505" s="64" t="str">
        <f>IF(AND(RTO__33[[#This Row],[Month]]&gt;5,RTO__33[[#This Row],[Month]]&lt;10,RTO__33[[#This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34">
        <v>45519</v>
      </c>
      <c r="B506" s="64">
        <v>8</v>
      </c>
      <c r="C506" s="64">
        <v>4</v>
      </c>
      <c r="D506" s="64">
        <v>1</v>
      </c>
      <c r="E506" s="42">
        <v>28.674099999999999</v>
      </c>
      <c r="F506" s="64" t="str">
        <f>IF(AND(RTO__33[[#This Row],[Month]]&gt;5,RTO__33[[#This Row],[Month]]&lt;10,RTO__33[[#This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34">
        <v>45519</v>
      </c>
      <c r="B507" s="64">
        <v>8</v>
      </c>
      <c r="C507" s="64">
        <v>4</v>
      </c>
      <c r="D507" s="64">
        <v>2</v>
      </c>
      <c r="E507" s="42">
        <v>19.3963</v>
      </c>
      <c r="F507" s="64" t="str">
        <f>IF(AND(RTO__33[[#This Row],[Month]]&gt;5,RTO__33[[#This Row],[Month]]&lt;10,RTO__33[[#This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34">
        <v>45519</v>
      </c>
      <c r="B508" s="64">
        <v>8</v>
      </c>
      <c r="C508" s="64">
        <v>4</v>
      </c>
      <c r="D508" s="64">
        <v>3</v>
      </c>
      <c r="E508" s="42">
        <v>20.723600000000001</v>
      </c>
      <c r="F508" s="64" t="str">
        <f>IF(AND(RTO__33[[#This Row],[Month]]&gt;5,RTO__33[[#This Row],[Month]]&lt;10,RTO__33[[#This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34">
        <v>45519</v>
      </c>
      <c r="B509" s="64">
        <v>8</v>
      </c>
      <c r="C509" s="64">
        <v>4</v>
      </c>
      <c r="D509" s="64">
        <v>4</v>
      </c>
      <c r="E509" s="42">
        <v>14.647399999999999</v>
      </c>
      <c r="F509" s="64" t="str">
        <f>IF(AND(RTO__33[[#This Row],[Month]]&gt;5,RTO__33[[#This Row],[Month]]&lt;10,RTO__33[[#This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34">
        <v>45519</v>
      </c>
      <c r="B510" s="64">
        <v>8</v>
      </c>
      <c r="C510" s="64">
        <v>4</v>
      </c>
      <c r="D510" s="64">
        <v>5</v>
      </c>
      <c r="E510" s="42">
        <v>15.4018</v>
      </c>
      <c r="F510" s="64" t="str">
        <f>IF(AND(RTO__33[[#This Row],[Month]]&gt;5,RTO__33[[#This Row],[Month]]&lt;10,RTO__33[[#This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34">
        <v>45519</v>
      </c>
      <c r="B511" s="64">
        <v>8</v>
      </c>
      <c r="C511" s="64">
        <v>4</v>
      </c>
      <c r="D511" s="64">
        <v>6</v>
      </c>
      <c r="E511" s="42">
        <v>18.5182</v>
      </c>
      <c r="F511" s="64" t="str">
        <f>IF(AND(RTO__33[[#This Row],[Month]]&gt;5,RTO__33[[#This Row],[Month]]&lt;10,RTO__33[[#This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34">
        <v>45519</v>
      </c>
      <c r="B512" s="64">
        <v>8</v>
      </c>
      <c r="C512" s="64">
        <v>4</v>
      </c>
      <c r="D512" s="64">
        <v>7</v>
      </c>
      <c r="E512" s="42">
        <v>20.5305</v>
      </c>
      <c r="F512" s="64" t="str">
        <f>IF(AND(RTO__33[[#This Row],[Month]]&gt;5,RTO__33[[#This Row],[Month]]&lt;10,RTO__33[[#This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34">
        <v>45519</v>
      </c>
      <c r="B513" s="64">
        <v>8</v>
      </c>
      <c r="C513" s="64">
        <v>4</v>
      </c>
      <c r="D513" s="64">
        <v>8</v>
      </c>
      <c r="E513" s="42">
        <v>20.853899999999999</v>
      </c>
      <c r="F513" s="64" t="str">
        <f>IF(AND(RTO__33[[#This Row],[Month]]&gt;5,RTO__33[[#This Row],[Month]]&lt;10,RTO__33[[#This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34">
        <v>45519</v>
      </c>
      <c r="B514" s="64">
        <v>8</v>
      </c>
      <c r="C514" s="64">
        <v>4</v>
      </c>
      <c r="D514" s="64">
        <v>9</v>
      </c>
      <c r="E514" s="42">
        <v>15.349</v>
      </c>
      <c r="F514" s="64" t="str">
        <f>IF(AND(RTO__33[[#This Row],[Month]]&gt;5,RTO__33[[#This Row],[Month]]&lt;10,RTO__33[[#This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34">
        <v>45519</v>
      </c>
      <c r="B515" s="64">
        <v>8</v>
      </c>
      <c r="C515" s="64">
        <v>4</v>
      </c>
      <c r="D515" s="64">
        <v>10</v>
      </c>
      <c r="E515" s="42">
        <v>18.652200000000001</v>
      </c>
      <c r="F515" s="64" t="str">
        <f>IF(AND(RTO__33[[#This Row],[Month]]&gt;5,RTO__33[[#This Row],[Month]]&lt;10,RTO__33[[#This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34">
        <v>45519</v>
      </c>
      <c r="B516" s="64">
        <v>8</v>
      </c>
      <c r="C516" s="64">
        <v>4</v>
      </c>
      <c r="D516" s="64">
        <v>11</v>
      </c>
      <c r="E516" s="42">
        <v>24.047599999999999</v>
      </c>
      <c r="F516" s="64" t="str">
        <f>IF(AND(RTO__33[[#This Row],[Month]]&gt;5,RTO__33[[#This Row],[Month]]&lt;10,RTO__33[[#This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34">
        <v>45519</v>
      </c>
      <c r="B517" s="64">
        <v>8</v>
      </c>
      <c r="C517" s="64">
        <v>4</v>
      </c>
      <c r="D517" s="64">
        <v>12</v>
      </c>
      <c r="E517" s="42">
        <v>25.344100000000001</v>
      </c>
      <c r="F517" s="64" t="str">
        <f>IF(AND(RTO__33[[#This Row],[Month]]&gt;5,RTO__33[[#This Row],[Month]]&lt;10,RTO__33[[#This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34">
        <v>45519</v>
      </c>
      <c r="B518" s="64">
        <v>8</v>
      </c>
      <c r="C518" s="64">
        <v>4</v>
      </c>
      <c r="D518" s="64">
        <v>13</v>
      </c>
      <c r="E518" s="42">
        <v>246.38800000000001</v>
      </c>
      <c r="F518" s="64" t="str">
        <f>IF(AND(RTO__33[[#This Row],[Month]]&gt;5,RTO__33[[#This Row],[Month]]&lt;10,RTO__33[[#This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34">
        <v>45519</v>
      </c>
      <c r="B519" s="64">
        <v>8</v>
      </c>
      <c r="C519" s="64">
        <v>4</v>
      </c>
      <c r="D519" s="64">
        <v>14</v>
      </c>
      <c r="E519" s="42">
        <v>30.852599999999999</v>
      </c>
      <c r="F519" s="64" t="str">
        <f>IF(AND(RTO__33[[#This Row],[Month]]&gt;5,RTO__33[[#This Row],[Month]]&lt;10,RTO__33[[#This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34">
        <v>45519</v>
      </c>
      <c r="B520" s="64">
        <v>8</v>
      </c>
      <c r="C520" s="64">
        <v>4</v>
      </c>
      <c r="D520" s="64">
        <v>15</v>
      </c>
      <c r="E520" s="42">
        <v>34.479199999999999</v>
      </c>
      <c r="F520" s="64" t="str">
        <f>IF(AND(RTO__33[[#This Row],[Month]]&gt;5,RTO__33[[#This Row],[Month]]&lt;10,RTO__33[[#This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34">
        <v>45519</v>
      </c>
      <c r="B521" s="64">
        <v>8</v>
      </c>
      <c r="C521" s="64">
        <v>4</v>
      </c>
      <c r="D521" s="64">
        <v>16</v>
      </c>
      <c r="E521" s="42">
        <v>36.9178</v>
      </c>
      <c r="F521" s="64" t="str">
        <f>IF(AND(RTO__33[[#This Row],[Month]]&gt;5,RTO__33[[#This Row],[Month]]&lt;10,RTO__33[[#This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34">
        <v>45519</v>
      </c>
      <c r="B522" s="64">
        <v>8</v>
      </c>
      <c r="C522" s="64">
        <v>4</v>
      </c>
      <c r="D522" s="64">
        <v>17</v>
      </c>
      <c r="E522" s="42">
        <v>30.4206</v>
      </c>
      <c r="F522" s="64" t="str">
        <f>IF(AND(RTO__33[[#This Row],[Month]]&gt;5,RTO__33[[#This Row],[Month]]&lt;10,RTO__33[[#This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34">
        <v>45519</v>
      </c>
      <c r="B523" s="64">
        <v>8</v>
      </c>
      <c r="C523" s="64">
        <v>4</v>
      </c>
      <c r="D523" s="64">
        <v>18</v>
      </c>
      <c r="E523" s="42">
        <v>37.0794</v>
      </c>
      <c r="F523" s="64" t="str">
        <f>IF(AND(RTO__33[[#This Row],[Month]]&gt;5,RTO__33[[#This Row],[Month]]&lt;10,RTO__33[[#This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34">
        <v>45519</v>
      </c>
      <c r="B524" s="64">
        <v>8</v>
      </c>
      <c r="C524" s="64">
        <v>4</v>
      </c>
      <c r="D524" s="64">
        <v>19</v>
      </c>
      <c r="E524" s="42">
        <v>80.845699999999994</v>
      </c>
      <c r="F524" s="64" t="str">
        <f>IF(AND(RTO__33[[#This Row],[Month]]&gt;5,RTO__33[[#This Row],[Month]]&lt;10,RTO__33[[#This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34">
        <v>45519</v>
      </c>
      <c r="B525" s="64">
        <v>8</v>
      </c>
      <c r="C525" s="64">
        <v>4</v>
      </c>
      <c r="D525" s="64">
        <v>20</v>
      </c>
      <c r="E525" s="42">
        <v>55.6355</v>
      </c>
      <c r="F525" s="64" t="str">
        <f>IF(AND(RTO__33[[#This Row],[Month]]&gt;5,RTO__33[[#This Row],[Month]]&lt;10,RTO__33[[#This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34">
        <v>45519</v>
      </c>
      <c r="B526" s="64">
        <v>8</v>
      </c>
      <c r="C526" s="64">
        <v>4</v>
      </c>
      <c r="D526" s="64">
        <v>21</v>
      </c>
      <c r="E526" s="42">
        <v>39.5749</v>
      </c>
      <c r="F526" s="64" t="str">
        <f>IF(AND(RTO__33[[#This Row],[Month]]&gt;5,RTO__33[[#This Row],[Month]]&lt;10,RTO__33[[#This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34">
        <v>45519</v>
      </c>
      <c r="B527" s="64">
        <v>8</v>
      </c>
      <c r="C527" s="64">
        <v>4</v>
      </c>
      <c r="D527" s="64">
        <v>22</v>
      </c>
      <c r="E527" s="42">
        <v>29.820900000000002</v>
      </c>
      <c r="F527" s="64" t="str">
        <f>IF(AND(RTO__33[[#This Row],[Month]]&gt;5,RTO__33[[#This Row],[Month]]&lt;10,RTO__33[[#This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34">
        <v>45519</v>
      </c>
      <c r="B528" s="64">
        <v>8</v>
      </c>
      <c r="C528" s="64">
        <v>4</v>
      </c>
      <c r="D528" s="64">
        <v>23</v>
      </c>
      <c r="E528" s="42">
        <v>31.765799999999999</v>
      </c>
      <c r="F528" s="64" t="str">
        <f>IF(AND(RTO__33[[#This Row],[Month]]&gt;5,RTO__33[[#This Row],[Month]]&lt;10,RTO__33[[#This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34">
        <v>45519</v>
      </c>
      <c r="B529" s="64">
        <v>8</v>
      </c>
      <c r="C529" s="64">
        <v>4</v>
      </c>
      <c r="D529" s="64">
        <v>24</v>
      </c>
      <c r="E529" s="42">
        <v>23.991800000000001</v>
      </c>
      <c r="F529" s="64" t="str">
        <f>IF(AND(RTO__33[[#This Row],[Month]]&gt;5,RTO__33[[#This Row],[Month]]&lt;10,RTO__33[[#This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34">
        <v>45520</v>
      </c>
      <c r="B530" s="64">
        <v>8</v>
      </c>
      <c r="C530" s="64">
        <v>5</v>
      </c>
      <c r="D530" s="64">
        <v>1</v>
      </c>
      <c r="E530" s="42">
        <v>27.8673</v>
      </c>
      <c r="F530" s="64" t="str">
        <f>IF(AND(RTO__33[[#This Row],[Month]]&gt;5,RTO__33[[#This Row],[Month]]&lt;10,RTO__33[[#This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34">
        <v>45520</v>
      </c>
      <c r="B531" s="64">
        <v>8</v>
      </c>
      <c r="C531" s="64">
        <v>5</v>
      </c>
      <c r="D531" s="64">
        <v>2</v>
      </c>
      <c r="E531" s="42">
        <v>25.837700000000002</v>
      </c>
      <c r="F531" s="64" t="str">
        <f>IF(AND(RTO__33[[#This Row],[Month]]&gt;5,RTO__33[[#This Row],[Month]]&lt;10,RTO__33[[#This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34">
        <v>45520</v>
      </c>
      <c r="B532" s="64">
        <v>8</v>
      </c>
      <c r="C532" s="64">
        <v>5</v>
      </c>
      <c r="D532" s="64">
        <v>3</v>
      </c>
      <c r="E532" s="42">
        <v>25.613</v>
      </c>
      <c r="F532" s="64" t="str">
        <f>IF(AND(RTO__33[[#This Row],[Month]]&gt;5,RTO__33[[#This Row],[Month]]&lt;10,RTO__33[[#This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34">
        <v>45520</v>
      </c>
      <c r="B533" s="64">
        <v>8</v>
      </c>
      <c r="C533" s="64">
        <v>5</v>
      </c>
      <c r="D533" s="64">
        <v>4</v>
      </c>
      <c r="E533" s="42">
        <v>26.200900000000001</v>
      </c>
      <c r="F533" s="64" t="str">
        <f>IF(AND(RTO__33[[#This Row],[Month]]&gt;5,RTO__33[[#This Row],[Month]]&lt;10,RTO__33[[#This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34">
        <v>45520</v>
      </c>
      <c r="B534" s="64">
        <v>8</v>
      </c>
      <c r="C534" s="64">
        <v>5</v>
      </c>
      <c r="D534" s="64">
        <v>5</v>
      </c>
      <c r="E534" s="42">
        <v>32.593299999999999</v>
      </c>
      <c r="F534" s="64" t="str">
        <f>IF(AND(RTO__33[[#This Row],[Month]]&gt;5,RTO__33[[#This Row],[Month]]&lt;10,RTO__33[[#This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34">
        <v>45520</v>
      </c>
      <c r="B535" s="64">
        <v>8</v>
      </c>
      <c r="C535" s="64">
        <v>5</v>
      </c>
      <c r="D535" s="64">
        <v>6</v>
      </c>
      <c r="E535" s="42">
        <v>35.625500000000002</v>
      </c>
      <c r="F535" s="64" t="str">
        <f>IF(AND(RTO__33[[#This Row],[Month]]&gt;5,RTO__33[[#This Row],[Month]]&lt;10,RTO__33[[#This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34">
        <v>45520</v>
      </c>
      <c r="B536" s="64">
        <v>8</v>
      </c>
      <c r="C536" s="64">
        <v>5</v>
      </c>
      <c r="D536" s="64">
        <v>7</v>
      </c>
      <c r="E536" s="42">
        <v>13.700200000000001</v>
      </c>
      <c r="F536" s="64" t="str">
        <f>IF(AND(RTO__33[[#This Row],[Month]]&gt;5,RTO__33[[#This Row],[Month]]&lt;10,RTO__33[[#This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34">
        <v>45520</v>
      </c>
      <c r="B537" s="64">
        <v>8</v>
      </c>
      <c r="C537" s="64">
        <v>5</v>
      </c>
      <c r="D537" s="64">
        <v>8</v>
      </c>
      <c r="E537" s="42">
        <v>8.5768000000000004</v>
      </c>
      <c r="F537" s="64" t="str">
        <f>IF(AND(RTO__33[[#This Row],[Month]]&gt;5,RTO__33[[#This Row],[Month]]&lt;10,RTO__33[[#This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34">
        <v>45520</v>
      </c>
      <c r="B538" s="64">
        <v>8</v>
      </c>
      <c r="C538" s="64">
        <v>5</v>
      </c>
      <c r="D538" s="64">
        <v>9</v>
      </c>
      <c r="E538" s="42">
        <v>12.032</v>
      </c>
      <c r="F538" s="64" t="str">
        <f>IF(AND(RTO__33[[#This Row],[Month]]&gt;5,RTO__33[[#This Row],[Month]]&lt;10,RTO__33[[#This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34">
        <v>45520</v>
      </c>
      <c r="B539" s="64">
        <v>8</v>
      </c>
      <c r="C539" s="64">
        <v>5</v>
      </c>
      <c r="D539" s="64">
        <v>10</v>
      </c>
      <c r="E539" s="42">
        <v>21.039000000000001</v>
      </c>
      <c r="F539" s="64" t="str">
        <f>IF(AND(RTO__33[[#This Row],[Month]]&gt;5,RTO__33[[#This Row],[Month]]&lt;10,RTO__33[[#This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34">
        <v>45520</v>
      </c>
      <c r="B540" s="64">
        <v>8</v>
      </c>
      <c r="C540" s="64">
        <v>5</v>
      </c>
      <c r="D540" s="64">
        <v>11</v>
      </c>
      <c r="E540" s="42">
        <v>28.3062</v>
      </c>
      <c r="F540" s="64" t="str">
        <f>IF(AND(RTO__33[[#This Row],[Month]]&gt;5,RTO__33[[#This Row],[Month]]&lt;10,RTO__33[[#This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34">
        <v>45520</v>
      </c>
      <c r="B541" s="64">
        <v>8</v>
      </c>
      <c r="C541" s="64">
        <v>5</v>
      </c>
      <c r="D541" s="64">
        <v>12</v>
      </c>
      <c r="E541" s="42">
        <v>30.2501</v>
      </c>
      <c r="F541" s="64" t="str">
        <f>IF(AND(RTO__33[[#This Row],[Month]]&gt;5,RTO__33[[#This Row],[Month]]&lt;10,RTO__33[[#This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34">
        <v>45520</v>
      </c>
      <c r="B542" s="64">
        <v>8</v>
      </c>
      <c r="C542" s="64">
        <v>5</v>
      </c>
      <c r="D542" s="64">
        <v>13</v>
      </c>
      <c r="E542" s="42">
        <v>31.432200000000002</v>
      </c>
      <c r="F542" s="64" t="str">
        <f>IF(AND(RTO__33[[#This Row],[Month]]&gt;5,RTO__33[[#This Row],[Month]]&lt;10,RTO__33[[#This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34">
        <v>45520</v>
      </c>
      <c r="B543" s="64">
        <v>8</v>
      </c>
      <c r="C543" s="64">
        <v>5</v>
      </c>
      <c r="D543" s="64">
        <v>14</v>
      </c>
      <c r="E543" s="42">
        <v>33.694699999999997</v>
      </c>
      <c r="F543" s="64" t="str">
        <f>IF(AND(RTO__33[[#This Row],[Month]]&gt;5,RTO__33[[#This Row],[Month]]&lt;10,RTO__33[[#This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34">
        <v>45520</v>
      </c>
      <c r="B544" s="64">
        <v>8</v>
      </c>
      <c r="C544" s="64">
        <v>5</v>
      </c>
      <c r="D544" s="64">
        <v>15</v>
      </c>
      <c r="E544" s="42">
        <v>38.2746</v>
      </c>
      <c r="F544" s="64" t="str">
        <f>IF(AND(RTO__33[[#This Row],[Month]]&gt;5,RTO__33[[#This Row],[Month]]&lt;10,RTO__33[[#This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34">
        <v>45520</v>
      </c>
      <c r="B545" s="64">
        <v>8</v>
      </c>
      <c r="C545" s="64">
        <v>5</v>
      </c>
      <c r="D545" s="64">
        <v>16</v>
      </c>
      <c r="E545" s="42">
        <v>38.526000000000003</v>
      </c>
      <c r="F545" s="64" t="str">
        <f>IF(AND(RTO__33[[#This Row],[Month]]&gt;5,RTO__33[[#This Row],[Month]]&lt;10,RTO__33[[#This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34">
        <v>45520</v>
      </c>
      <c r="B546" s="64">
        <v>8</v>
      </c>
      <c r="C546" s="64">
        <v>5</v>
      </c>
      <c r="D546" s="64">
        <v>17</v>
      </c>
      <c r="E546" s="42">
        <v>36.0471</v>
      </c>
      <c r="F546" s="64" t="str">
        <f>IF(AND(RTO__33[[#This Row],[Month]]&gt;5,RTO__33[[#This Row],[Month]]&lt;10,RTO__33[[#This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34">
        <v>45520</v>
      </c>
      <c r="B547" s="64">
        <v>8</v>
      </c>
      <c r="C547" s="64">
        <v>5</v>
      </c>
      <c r="D547" s="64">
        <v>18</v>
      </c>
      <c r="E547" s="42">
        <v>46.190600000000003</v>
      </c>
      <c r="F547" s="64" t="str">
        <f>IF(AND(RTO__33[[#This Row],[Month]]&gt;5,RTO__33[[#This Row],[Month]]&lt;10,RTO__33[[#This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34">
        <v>45520</v>
      </c>
      <c r="B548" s="64">
        <v>8</v>
      </c>
      <c r="C548" s="64">
        <v>5</v>
      </c>
      <c r="D548" s="64">
        <v>19</v>
      </c>
      <c r="E548" s="42">
        <v>50.018000000000001</v>
      </c>
      <c r="F548" s="64" t="str">
        <f>IF(AND(RTO__33[[#This Row],[Month]]&gt;5,RTO__33[[#This Row],[Month]]&lt;10,RTO__33[[#This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34">
        <v>45520</v>
      </c>
      <c r="B549" s="64">
        <v>8</v>
      </c>
      <c r="C549" s="64">
        <v>5</v>
      </c>
      <c r="D549" s="64">
        <v>20</v>
      </c>
      <c r="E549" s="42">
        <v>40.413600000000002</v>
      </c>
      <c r="F549" s="64" t="str">
        <f>IF(AND(RTO__33[[#This Row],[Month]]&gt;5,RTO__33[[#This Row],[Month]]&lt;10,RTO__33[[#This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34">
        <v>45520</v>
      </c>
      <c r="B550" s="64">
        <v>8</v>
      </c>
      <c r="C550" s="64">
        <v>5</v>
      </c>
      <c r="D550" s="64">
        <v>21</v>
      </c>
      <c r="E550" s="42">
        <v>44.024900000000002</v>
      </c>
      <c r="F550" s="64" t="str">
        <f>IF(AND(RTO__33[[#This Row],[Month]]&gt;5,RTO__33[[#This Row],[Month]]&lt;10,RTO__33[[#This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34">
        <v>45520</v>
      </c>
      <c r="B551" s="64">
        <v>8</v>
      </c>
      <c r="C551" s="64">
        <v>5</v>
      </c>
      <c r="D551" s="64">
        <v>22</v>
      </c>
      <c r="E551" s="42">
        <v>37.632599999999996</v>
      </c>
      <c r="F551" s="64" t="str">
        <f>IF(AND(RTO__33[[#This Row],[Month]]&gt;5,RTO__33[[#This Row],[Month]]&lt;10,RTO__33[[#This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34">
        <v>45520</v>
      </c>
      <c r="B552" s="64">
        <v>8</v>
      </c>
      <c r="C552" s="64">
        <v>5</v>
      </c>
      <c r="D552" s="64">
        <v>23</v>
      </c>
      <c r="E552" s="42">
        <v>42.483800000000002</v>
      </c>
      <c r="F552" s="64" t="str">
        <f>IF(AND(RTO__33[[#This Row],[Month]]&gt;5,RTO__33[[#This Row],[Month]]&lt;10,RTO__33[[#This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34">
        <v>45520</v>
      </c>
      <c r="B553" s="64">
        <v>8</v>
      </c>
      <c r="C553" s="64">
        <v>5</v>
      </c>
      <c r="D553" s="64">
        <v>24</v>
      </c>
      <c r="E553" s="42">
        <v>35.688499999999998</v>
      </c>
      <c r="F553" s="64" t="str">
        <f>IF(AND(RTO__33[[#This Row],[Month]]&gt;5,RTO__33[[#This Row],[Month]]&lt;10,RTO__33[[#This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34">
        <v>45521</v>
      </c>
      <c r="B554" s="64">
        <v>8</v>
      </c>
      <c r="C554" s="64">
        <v>6</v>
      </c>
      <c r="D554" s="64">
        <v>1</v>
      </c>
      <c r="E554" s="42">
        <v>35.9221</v>
      </c>
      <c r="F554" s="64" t="str">
        <f>IF(AND(RTO__33[[#This Row],[Month]]&gt;5,RTO__33[[#This Row],[Month]]&lt;10,RTO__33[[#This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34">
        <v>45521</v>
      </c>
      <c r="B555" s="64">
        <v>8</v>
      </c>
      <c r="C555" s="64">
        <v>6</v>
      </c>
      <c r="D555" s="64">
        <v>2</v>
      </c>
      <c r="E555" s="42">
        <v>33.262099999999997</v>
      </c>
      <c r="F555" s="64" t="str">
        <f>IF(AND(RTO__33[[#This Row],[Month]]&gt;5,RTO__33[[#This Row],[Month]]&lt;10,RTO__33[[#This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34">
        <v>45521</v>
      </c>
      <c r="B556" s="64">
        <v>8</v>
      </c>
      <c r="C556" s="64">
        <v>6</v>
      </c>
      <c r="D556" s="64">
        <v>3</v>
      </c>
      <c r="E556" s="42">
        <v>26.2788</v>
      </c>
      <c r="F556" s="64" t="str">
        <f>IF(AND(RTO__33[[#This Row],[Month]]&gt;5,RTO__33[[#This Row],[Month]]&lt;10,RTO__33[[#This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34">
        <v>45521</v>
      </c>
      <c r="B557" s="64">
        <v>8</v>
      </c>
      <c r="C557" s="64">
        <v>6</v>
      </c>
      <c r="D557" s="64">
        <v>4</v>
      </c>
      <c r="E557" s="42">
        <v>15.3887</v>
      </c>
      <c r="F557" s="64" t="str">
        <f>IF(AND(RTO__33[[#This Row],[Month]]&gt;5,RTO__33[[#This Row],[Month]]&lt;10,RTO__33[[#This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34">
        <v>45521</v>
      </c>
      <c r="B558" s="64">
        <v>8</v>
      </c>
      <c r="C558" s="64">
        <v>6</v>
      </c>
      <c r="D558" s="64">
        <v>5</v>
      </c>
      <c r="E558" s="42">
        <v>15.2102</v>
      </c>
      <c r="F558" s="64" t="str">
        <f>IF(AND(RTO__33[[#This Row],[Month]]&gt;5,RTO__33[[#This Row],[Month]]&lt;10,RTO__33[[#This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34">
        <v>45521</v>
      </c>
      <c r="B559" s="64">
        <v>8</v>
      </c>
      <c r="C559" s="64">
        <v>6</v>
      </c>
      <c r="D559" s="64">
        <v>6</v>
      </c>
      <c r="E559" s="42">
        <v>12.6493</v>
      </c>
      <c r="F559" s="64" t="str">
        <f>IF(AND(RTO__33[[#This Row],[Month]]&gt;5,RTO__33[[#This Row],[Month]]&lt;10,RTO__33[[#This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34">
        <v>45521</v>
      </c>
      <c r="B560" s="64">
        <v>8</v>
      </c>
      <c r="C560" s="64">
        <v>6</v>
      </c>
      <c r="D560" s="64">
        <v>7</v>
      </c>
      <c r="E560" s="42">
        <v>6.5537999999999998</v>
      </c>
      <c r="F560" s="64" t="str">
        <f>IF(AND(RTO__33[[#This Row],[Month]]&gt;5,RTO__33[[#This Row],[Month]]&lt;10,RTO__33[[#This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34">
        <v>45521</v>
      </c>
      <c r="B561" s="64">
        <v>8</v>
      </c>
      <c r="C561" s="64">
        <v>6</v>
      </c>
      <c r="D561" s="64">
        <v>8</v>
      </c>
      <c r="E561" s="42">
        <v>3.5066000000000002</v>
      </c>
      <c r="F561" s="64" t="str">
        <f>IF(AND(RTO__33[[#This Row],[Month]]&gt;5,RTO__33[[#This Row],[Month]]&lt;10,RTO__33[[#This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34">
        <v>45521</v>
      </c>
      <c r="B562" s="64">
        <v>8</v>
      </c>
      <c r="C562" s="64">
        <v>6</v>
      </c>
      <c r="D562" s="64">
        <v>9</v>
      </c>
      <c r="E562" s="42">
        <v>12.388299999999999</v>
      </c>
      <c r="F562" s="64" t="str">
        <f>IF(AND(RTO__33[[#This Row],[Month]]&gt;5,RTO__33[[#This Row],[Month]]&lt;10,RTO__33[[#This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34">
        <v>45521</v>
      </c>
      <c r="B563" s="64">
        <v>8</v>
      </c>
      <c r="C563" s="64">
        <v>6</v>
      </c>
      <c r="D563" s="64">
        <v>10</v>
      </c>
      <c r="E563" s="42">
        <v>22.5961</v>
      </c>
      <c r="F563" s="64" t="str">
        <f>IF(AND(RTO__33[[#This Row],[Month]]&gt;5,RTO__33[[#This Row],[Month]]&lt;10,RTO__33[[#This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34">
        <v>45521</v>
      </c>
      <c r="B564" s="64">
        <v>8</v>
      </c>
      <c r="C564" s="64">
        <v>6</v>
      </c>
      <c r="D564" s="64">
        <v>11</v>
      </c>
      <c r="E564" s="42">
        <v>23.415700000000001</v>
      </c>
      <c r="F564" s="64" t="str">
        <f>IF(AND(RTO__33[[#This Row],[Month]]&gt;5,RTO__33[[#This Row],[Month]]&lt;10,RTO__33[[#This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34">
        <v>45521</v>
      </c>
      <c r="B565" s="64">
        <v>8</v>
      </c>
      <c r="C565" s="64">
        <v>6</v>
      </c>
      <c r="D565" s="64">
        <v>12</v>
      </c>
      <c r="E565" s="42">
        <v>21.995699999999999</v>
      </c>
      <c r="F565" s="64" t="str">
        <f>IF(AND(RTO__33[[#This Row],[Month]]&gt;5,RTO__33[[#This Row],[Month]]&lt;10,RTO__33[[#This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34">
        <v>45521</v>
      </c>
      <c r="B566" s="64">
        <v>8</v>
      </c>
      <c r="C566" s="64">
        <v>6</v>
      </c>
      <c r="D566" s="64">
        <v>13</v>
      </c>
      <c r="E566" s="42">
        <v>21.7592</v>
      </c>
      <c r="F566" s="64" t="str">
        <f>IF(AND(RTO__33[[#This Row],[Month]]&gt;5,RTO__33[[#This Row],[Month]]&lt;10,RTO__33[[#This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34">
        <v>45521</v>
      </c>
      <c r="B567" s="64">
        <v>8</v>
      </c>
      <c r="C567" s="64">
        <v>6</v>
      </c>
      <c r="D567" s="64">
        <v>14</v>
      </c>
      <c r="E567" s="42">
        <v>56.356900000000003</v>
      </c>
      <c r="F567" s="64" t="str">
        <f>IF(AND(RTO__33[[#This Row],[Month]]&gt;5,RTO__33[[#This Row],[Month]]&lt;10,RTO__33[[#This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34">
        <v>45521</v>
      </c>
      <c r="B568" s="64">
        <v>8</v>
      </c>
      <c r="C568" s="64">
        <v>6</v>
      </c>
      <c r="D568" s="64">
        <v>15</v>
      </c>
      <c r="E568" s="42">
        <v>24.151599999999998</v>
      </c>
      <c r="F568" s="64" t="str">
        <f>IF(AND(RTO__33[[#This Row],[Month]]&gt;5,RTO__33[[#This Row],[Month]]&lt;10,RTO__33[[#This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34">
        <v>45521</v>
      </c>
      <c r="B569" s="64">
        <v>8</v>
      </c>
      <c r="C569" s="64">
        <v>6</v>
      </c>
      <c r="D569" s="64">
        <v>16</v>
      </c>
      <c r="E569" s="42">
        <v>32.9786</v>
      </c>
      <c r="F569" s="64" t="str">
        <f>IF(AND(RTO__33[[#This Row],[Month]]&gt;5,RTO__33[[#This Row],[Month]]&lt;10,RTO__33[[#This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34">
        <v>45521</v>
      </c>
      <c r="B570" s="64">
        <v>8</v>
      </c>
      <c r="C570" s="64">
        <v>6</v>
      </c>
      <c r="D570" s="64">
        <v>17</v>
      </c>
      <c r="E570" s="42">
        <v>25.104900000000001</v>
      </c>
      <c r="F570" s="64" t="str">
        <f>IF(AND(RTO__33[[#This Row],[Month]]&gt;5,RTO__33[[#This Row],[Month]]&lt;10,RTO__33[[#This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34">
        <v>45521</v>
      </c>
      <c r="B571" s="64">
        <v>8</v>
      </c>
      <c r="C571" s="64">
        <v>6</v>
      </c>
      <c r="D571" s="64">
        <v>18</v>
      </c>
      <c r="E571" s="42">
        <v>32.202300000000001</v>
      </c>
      <c r="F571" s="64" t="str">
        <f>IF(AND(RTO__33[[#This Row],[Month]]&gt;5,RTO__33[[#This Row],[Month]]&lt;10,RTO__33[[#This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34">
        <v>45521</v>
      </c>
      <c r="B572" s="64">
        <v>8</v>
      </c>
      <c r="C572" s="64">
        <v>6</v>
      </c>
      <c r="D572" s="64">
        <v>19</v>
      </c>
      <c r="E572" s="42">
        <v>28.4163</v>
      </c>
      <c r="F572" s="64" t="str">
        <f>IF(AND(RTO__33[[#This Row],[Month]]&gt;5,RTO__33[[#This Row],[Month]]&lt;10,RTO__33[[#This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34">
        <v>45521</v>
      </c>
      <c r="B573" s="64">
        <v>8</v>
      </c>
      <c r="C573" s="64">
        <v>6</v>
      </c>
      <c r="D573" s="64">
        <v>20</v>
      </c>
      <c r="E573" s="42">
        <v>33.056800000000003</v>
      </c>
      <c r="F573" s="64" t="str">
        <f>IF(AND(RTO__33[[#This Row],[Month]]&gt;5,RTO__33[[#This Row],[Month]]&lt;10,RTO__33[[#This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34">
        <v>45521</v>
      </c>
      <c r="B574" s="64">
        <v>8</v>
      </c>
      <c r="C574" s="64">
        <v>6</v>
      </c>
      <c r="D574" s="64">
        <v>21</v>
      </c>
      <c r="E574" s="42">
        <v>32.513100000000001</v>
      </c>
      <c r="F574" s="64" t="str">
        <f>IF(AND(RTO__33[[#This Row],[Month]]&gt;5,RTO__33[[#This Row],[Month]]&lt;10,RTO__33[[#This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34">
        <v>45521</v>
      </c>
      <c r="B575" s="64">
        <v>8</v>
      </c>
      <c r="C575" s="64">
        <v>6</v>
      </c>
      <c r="D575" s="64">
        <v>22</v>
      </c>
      <c r="E575" s="42">
        <v>31.670400000000001</v>
      </c>
      <c r="F575" s="64" t="str">
        <f>IF(AND(RTO__33[[#This Row],[Month]]&gt;5,RTO__33[[#This Row],[Month]]&lt;10,RTO__33[[#This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34">
        <v>45521</v>
      </c>
      <c r="B576" s="64">
        <v>8</v>
      </c>
      <c r="C576" s="64">
        <v>6</v>
      </c>
      <c r="D576" s="64">
        <v>23</v>
      </c>
      <c r="E576" s="42">
        <v>33.586100000000002</v>
      </c>
      <c r="F576" s="64" t="str">
        <f>IF(AND(RTO__33[[#This Row],[Month]]&gt;5,RTO__33[[#This Row],[Month]]&lt;10,RTO__33[[#This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34">
        <v>45521</v>
      </c>
      <c r="B577" s="64">
        <v>8</v>
      </c>
      <c r="C577" s="64">
        <v>6</v>
      </c>
      <c r="D577" s="64">
        <v>24</v>
      </c>
      <c r="E577" s="42">
        <v>28.2592</v>
      </c>
      <c r="F577" s="64" t="str">
        <f>IF(AND(RTO__33[[#This Row],[Month]]&gt;5,RTO__33[[#This Row],[Month]]&lt;10,RTO__33[[#This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34">
        <v>45522</v>
      </c>
      <c r="B578" s="64">
        <v>8</v>
      </c>
      <c r="C578" s="64">
        <v>7</v>
      </c>
      <c r="D578" s="64">
        <v>1</v>
      </c>
      <c r="E578" s="42">
        <v>24.2681</v>
      </c>
      <c r="F578" s="64" t="str">
        <f>IF(AND(RTO__33[[#This Row],[Month]]&gt;5,RTO__33[[#This Row],[Month]]&lt;10,RTO__33[[#This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34">
        <v>45522</v>
      </c>
      <c r="B579" s="64">
        <v>8</v>
      </c>
      <c r="C579" s="64">
        <v>7</v>
      </c>
      <c r="D579" s="64">
        <v>2</v>
      </c>
      <c r="E579" s="42">
        <v>20.689299999999999</v>
      </c>
      <c r="F579" s="64" t="str">
        <f>IF(AND(RTO__33[[#This Row],[Month]]&gt;5,RTO__33[[#This Row],[Month]]&lt;10,RTO__33[[#This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34">
        <v>45522</v>
      </c>
      <c r="B580" s="64">
        <v>8</v>
      </c>
      <c r="C580" s="64">
        <v>7</v>
      </c>
      <c r="D580" s="64">
        <v>3</v>
      </c>
      <c r="E580" s="42">
        <v>23.166</v>
      </c>
      <c r="F580" s="64" t="str">
        <f>IF(AND(RTO__33[[#This Row],[Month]]&gt;5,RTO__33[[#This Row],[Month]]&lt;10,RTO__33[[#This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34">
        <v>45522</v>
      </c>
      <c r="B581" s="64">
        <v>8</v>
      </c>
      <c r="C581" s="64">
        <v>7</v>
      </c>
      <c r="D581" s="64">
        <v>4</v>
      </c>
      <c r="E581" s="42">
        <v>19.917000000000002</v>
      </c>
      <c r="F581" s="64" t="str">
        <f>IF(AND(RTO__33[[#This Row],[Month]]&gt;5,RTO__33[[#This Row],[Month]]&lt;10,RTO__33[[#This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34">
        <v>45522</v>
      </c>
      <c r="B582" s="64">
        <v>8</v>
      </c>
      <c r="C582" s="64">
        <v>7</v>
      </c>
      <c r="D582" s="64">
        <v>5</v>
      </c>
      <c r="E582" s="42">
        <v>18.444600000000001</v>
      </c>
      <c r="F582" s="64" t="str">
        <f>IF(AND(RTO__33[[#This Row],[Month]]&gt;5,RTO__33[[#This Row],[Month]]&lt;10,RTO__33[[#This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34">
        <v>45522</v>
      </c>
      <c r="B583" s="64">
        <v>8</v>
      </c>
      <c r="C583" s="64">
        <v>7</v>
      </c>
      <c r="D583" s="64">
        <v>6</v>
      </c>
      <c r="E583" s="42">
        <v>18.336600000000001</v>
      </c>
      <c r="F583" s="64" t="str">
        <f>IF(AND(RTO__33[[#This Row],[Month]]&gt;5,RTO__33[[#This Row],[Month]]&lt;10,RTO__33[[#This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34">
        <v>45522</v>
      </c>
      <c r="B584" s="64">
        <v>8</v>
      </c>
      <c r="C584" s="64">
        <v>7</v>
      </c>
      <c r="D584" s="64">
        <v>7</v>
      </c>
      <c r="E584" s="42">
        <v>13.190099999999999</v>
      </c>
      <c r="F584" s="64" t="str">
        <f>IF(AND(RTO__33[[#This Row],[Month]]&gt;5,RTO__33[[#This Row],[Month]]&lt;10,RTO__33[[#This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34">
        <v>45522</v>
      </c>
      <c r="B585" s="64">
        <v>8</v>
      </c>
      <c r="C585" s="64">
        <v>7</v>
      </c>
      <c r="D585" s="64">
        <v>8</v>
      </c>
      <c r="E585" s="42">
        <v>6.1844999999999999</v>
      </c>
      <c r="F585" s="64" t="str">
        <f>IF(AND(RTO__33[[#This Row],[Month]]&gt;5,RTO__33[[#This Row],[Month]]&lt;10,RTO__33[[#This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34">
        <v>45522</v>
      </c>
      <c r="B586" s="64">
        <v>8</v>
      </c>
      <c r="C586" s="64">
        <v>7</v>
      </c>
      <c r="D586" s="64">
        <v>9</v>
      </c>
      <c r="E586" s="42">
        <v>10.8323</v>
      </c>
      <c r="F586" s="64" t="str">
        <f>IF(AND(RTO__33[[#This Row],[Month]]&gt;5,RTO__33[[#This Row],[Month]]&lt;10,RTO__33[[#This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34">
        <v>45522</v>
      </c>
      <c r="B587" s="64">
        <v>8</v>
      </c>
      <c r="C587" s="64">
        <v>7</v>
      </c>
      <c r="D587" s="64">
        <v>10</v>
      </c>
      <c r="E587" s="42">
        <v>11.885999999999999</v>
      </c>
      <c r="F587" s="64" t="str">
        <f>IF(AND(RTO__33[[#This Row],[Month]]&gt;5,RTO__33[[#This Row],[Month]]&lt;10,RTO__33[[#This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34">
        <v>45522</v>
      </c>
      <c r="B588" s="64">
        <v>8</v>
      </c>
      <c r="C588" s="64">
        <v>7</v>
      </c>
      <c r="D588" s="64">
        <v>11</v>
      </c>
      <c r="E588" s="42">
        <v>11.3268</v>
      </c>
      <c r="F588" s="64" t="str">
        <f>IF(AND(RTO__33[[#This Row],[Month]]&gt;5,RTO__33[[#This Row],[Month]]&lt;10,RTO__33[[#This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34">
        <v>45522</v>
      </c>
      <c r="B589" s="64">
        <v>8</v>
      </c>
      <c r="C589" s="64">
        <v>7</v>
      </c>
      <c r="D589" s="64">
        <v>12</v>
      </c>
      <c r="E589" s="42">
        <v>20.817599999999999</v>
      </c>
      <c r="F589" s="64" t="str">
        <f>IF(AND(RTO__33[[#This Row],[Month]]&gt;5,RTO__33[[#This Row],[Month]]&lt;10,RTO__33[[#This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34">
        <v>45522</v>
      </c>
      <c r="B590" s="64">
        <v>8</v>
      </c>
      <c r="C590" s="64">
        <v>7</v>
      </c>
      <c r="D590" s="64">
        <v>13</v>
      </c>
      <c r="E590" s="42">
        <v>19.3566</v>
      </c>
      <c r="F590" s="64" t="str">
        <f>IF(AND(RTO__33[[#This Row],[Month]]&gt;5,RTO__33[[#This Row],[Month]]&lt;10,RTO__33[[#This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34">
        <v>45522</v>
      </c>
      <c r="B591" s="64">
        <v>8</v>
      </c>
      <c r="C591" s="64">
        <v>7</v>
      </c>
      <c r="D591" s="64">
        <v>14</v>
      </c>
      <c r="E591" s="42">
        <v>20.411000000000001</v>
      </c>
      <c r="F591" s="64" t="str">
        <f>IF(AND(RTO__33[[#This Row],[Month]]&gt;5,RTO__33[[#This Row],[Month]]&lt;10,RTO__33[[#This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34">
        <v>45522</v>
      </c>
      <c r="B592" s="64">
        <v>8</v>
      </c>
      <c r="C592" s="64">
        <v>7</v>
      </c>
      <c r="D592" s="64">
        <v>15</v>
      </c>
      <c r="E592" s="42">
        <v>21.3019</v>
      </c>
      <c r="F592" s="64" t="str">
        <f>IF(AND(RTO__33[[#This Row],[Month]]&gt;5,RTO__33[[#This Row],[Month]]&lt;10,RTO__33[[#This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34">
        <v>45522</v>
      </c>
      <c r="B593" s="64">
        <v>8</v>
      </c>
      <c r="C593" s="64">
        <v>7</v>
      </c>
      <c r="D593" s="64">
        <v>16</v>
      </c>
      <c r="E593" s="42">
        <v>24.382899999999999</v>
      </c>
      <c r="F593" s="64" t="str">
        <f>IF(AND(RTO__33[[#This Row],[Month]]&gt;5,RTO__33[[#This Row],[Month]]&lt;10,RTO__33[[#This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34">
        <v>45522</v>
      </c>
      <c r="B594" s="64">
        <v>8</v>
      </c>
      <c r="C594" s="64">
        <v>7</v>
      </c>
      <c r="D594" s="64">
        <v>17</v>
      </c>
      <c r="E594" s="42">
        <v>26.381699999999999</v>
      </c>
      <c r="F594" s="64" t="str">
        <f>IF(AND(RTO__33[[#This Row],[Month]]&gt;5,RTO__33[[#This Row],[Month]]&lt;10,RTO__33[[#This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34">
        <v>45522</v>
      </c>
      <c r="B595" s="64">
        <v>8</v>
      </c>
      <c r="C595" s="64">
        <v>7</v>
      </c>
      <c r="D595" s="64">
        <v>18</v>
      </c>
      <c r="E595" s="42">
        <v>27.046199999999999</v>
      </c>
      <c r="F595" s="64" t="str">
        <f>IF(AND(RTO__33[[#This Row],[Month]]&gt;5,RTO__33[[#This Row],[Month]]&lt;10,RTO__33[[#This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34">
        <v>45522</v>
      </c>
      <c r="B596" s="64">
        <v>8</v>
      </c>
      <c r="C596" s="64">
        <v>7</v>
      </c>
      <c r="D596" s="64">
        <v>19</v>
      </c>
      <c r="E596" s="42">
        <v>32.0015</v>
      </c>
      <c r="F596" s="64" t="str">
        <f>IF(AND(RTO__33[[#This Row],[Month]]&gt;5,RTO__33[[#This Row],[Month]]&lt;10,RTO__33[[#This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34">
        <v>45522</v>
      </c>
      <c r="B597" s="64">
        <v>8</v>
      </c>
      <c r="C597" s="64">
        <v>7</v>
      </c>
      <c r="D597" s="64">
        <v>20</v>
      </c>
      <c r="E597" s="42">
        <v>28.921500000000002</v>
      </c>
      <c r="F597" s="64" t="str">
        <f>IF(AND(RTO__33[[#This Row],[Month]]&gt;5,RTO__33[[#This Row],[Month]]&lt;10,RTO__33[[#This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34">
        <v>45522</v>
      </c>
      <c r="B598" s="64">
        <v>8</v>
      </c>
      <c r="C598" s="64">
        <v>7</v>
      </c>
      <c r="D598" s="64">
        <v>21</v>
      </c>
      <c r="E598" s="42">
        <v>27.369700000000002</v>
      </c>
      <c r="F598" s="64" t="str">
        <f>IF(AND(RTO__33[[#This Row],[Month]]&gt;5,RTO__33[[#This Row],[Month]]&lt;10,RTO__33[[#This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34">
        <v>45522</v>
      </c>
      <c r="B599" s="64">
        <v>8</v>
      </c>
      <c r="C599" s="64">
        <v>7</v>
      </c>
      <c r="D599" s="64">
        <v>22</v>
      </c>
      <c r="E599" s="42">
        <v>33.688899999999997</v>
      </c>
      <c r="F599" s="64" t="str">
        <f>IF(AND(RTO__33[[#This Row],[Month]]&gt;5,RTO__33[[#This Row],[Month]]&lt;10,RTO__33[[#This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34">
        <v>45522</v>
      </c>
      <c r="B600" s="64">
        <v>8</v>
      </c>
      <c r="C600" s="64">
        <v>7</v>
      </c>
      <c r="D600" s="64">
        <v>23</v>
      </c>
      <c r="E600" s="42">
        <v>26.4329</v>
      </c>
      <c r="F600" s="64" t="str">
        <f>IF(AND(RTO__33[[#This Row],[Month]]&gt;5,RTO__33[[#This Row],[Month]]&lt;10,RTO__33[[#This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34">
        <v>45522</v>
      </c>
      <c r="B601" s="64">
        <v>8</v>
      </c>
      <c r="C601" s="64">
        <v>7</v>
      </c>
      <c r="D601" s="64">
        <v>24</v>
      </c>
      <c r="E601" s="42">
        <v>22.372599999999998</v>
      </c>
      <c r="F601" s="64" t="str">
        <f>IF(AND(RTO__33[[#This Row],[Month]]&gt;5,RTO__33[[#This Row],[Month]]&lt;10,RTO__33[[#This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34">
        <v>45523</v>
      </c>
      <c r="B602" s="64">
        <v>8</v>
      </c>
      <c r="C602" s="64">
        <v>1</v>
      </c>
      <c r="D602" s="64">
        <v>1</v>
      </c>
      <c r="E602" s="42">
        <v>22.7483</v>
      </c>
      <c r="F602" s="64" t="str">
        <f>IF(AND(RTO__33[[#This Row],[Month]]&gt;5,RTO__33[[#This Row],[Month]]&lt;10,RTO__33[[#This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34">
        <v>45523</v>
      </c>
      <c r="B603" s="64">
        <v>8</v>
      </c>
      <c r="C603" s="64">
        <v>1</v>
      </c>
      <c r="D603" s="64">
        <v>2</v>
      </c>
      <c r="E603" s="42">
        <v>9.2464999999999993</v>
      </c>
      <c r="F603" s="64" t="str">
        <f>IF(AND(RTO__33[[#This Row],[Month]]&gt;5,RTO__33[[#This Row],[Month]]&lt;10,RTO__33[[#This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34">
        <v>45523</v>
      </c>
      <c r="B604" s="64">
        <v>8</v>
      </c>
      <c r="C604" s="64">
        <v>1</v>
      </c>
      <c r="D604" s="64">
        <v>3</v>
      </c>
      <c r="E604" s="42">
        <v>16.154599999999999</v>
      </c>
      <c r="F604" s="64" t="str">
        <f>IF(AND(RTO__33[[#This Row],[Month]]&gt;5,RTO__33[[#This Row],[Month]]&lt;10,RTO__33[[#This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34">
        <v>45523</v>
      </c>
      <c r="B605" s="64">
        <v>8</v>
      </c>
      <c r="C605" s="64">
        <v>1</v>
      </c>
      <c r="D605" s="64">
        <v>4</v>
      </c>
      <c r="E605" s="42">
        <v>16.296600000000002</v>
      </c>
      <c r="F605" s="64" t="str">
        <f>IF(AND(RTO__33[[#This Row],[Month]]&gt;5,RTO__33[[#This Row],[Month]]&lt;10,RTO__33[[#This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34">
        <v>45523</v>
      </c>
      <c r="B606" s="64">
        <v>8</v>
      </c>
      <c r="C606" s="64">
        <v>1</v>
      </c>
      <c r="D606" s="64">
        <v>5</v>
      </c>
      <c r="E606" s="42">
        <v>17.262499999999999</v>
      </c>
      <c r="F606" s="64" t="str">
        <f>IF(AND(RTO__33[[#This Row],[Month]]&gt;5,RTO__33[[#This Row],[Month]]&lt;10,RTO__33[[#This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34">
        <v>45523</v>
      </c>
      <c r="B607" s="64">
        <v>8</v>
      </c>
      <c r="C607" s="64">
        <v>1</v>
      </c>
      <c r="D607" s="64">
        <v>6</v>
      </c>
      <c r="E607" s="42">
        <v>26.634699999999999</v>
      </c>
      <c r="F607" s="64" t="str">
        <f>IF(AND(RTO__33[[#This Row],[Month]]&gt;5,RTO__33[[#This Row],[Month]]&lt;10,RTO__33[[#This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34">
        <v>45523</v>
      </c>
      <c r="B608" s="64">
        <v>8</v>
      </c>
      <c r="C608" s="64">
        <v>1</v>
      </c>
      <c r="D608" s="64">
        <v>7</v>
      </c>
      <c r="E608" s="42">
        <v>19.859200000000001</v>
      </c>
      <c r="F608" s="64" t="str">
        <f>IF(AND(RTO__33[[#This Row],[Month]]&gt;5,RTO__33[[#This Row],[Month]]&lt;10,RTO__33[[#This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34">
        <v>45523</v>
      </c>
      <c r="B609" s="64">
        <v>8</v>
      </c>
      <c r="C609" s="64">
        <v>1</v>
      </c>
      <c r="D609" s="64">
        <v>8</v>
      </c>
      <c r="E609" s="42">
        <v>5.9333999999999998</v>
      </c>
      <c r="F609" s="64" t="str">
        <f>IF(AND(RTO__33[[#This Row],[Month]]&gt;5,RTO__33[[#This Row],[Month]]&lt;10,RTO__33[[#This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34">
        <v>45523</v>
      </c>
      <c r="B610" s="64">
        <v>8</v>
      </c>
      <c r="C610" s="64">
        <v>1</v>
      </c>
      <c r="D610" s="64">
        <v>9</v>
      </c>
      <c r="E610" s="42">
        <v>15.501200000000001</v>
      </c>
      <c r="F610" s="64" t="str">
        <f>IF(AND(RTO__33[[#This Row],[Month]]&gt;5,RTO__33[[#This Row],[Month]]&lt;10,RTO__33[[#This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34">
        <v>45523</v>
      </c>
      <c r="B611" s="64">
        <v>8</v>
      </c>
      <c r="C611" s="64">
        <v>1</v>
      </c>
      <c r="D611" s="64">
        <v>10</v>
      </c>
      <c r="E611" s="42">
        <v>22.125399999999999</v>
      </c>
      <c r="F611" s="64" t="str">
        <f>IF(AND(RTO__33[[#This Row],[Month]]&gt;5,RTO__33[[#This Row],[Month]]&lt;10,RTO__33[[#This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34">
        <v>45523</v>
      </c>
      <c r="B612" s="64">
        <v>8</v>
      </c>
      <c r="C612" s="64">
        <v>1</v>
      </c>
      <c r="D612" s="64">
        <v>11</v>
      </c>
      <c r="E612" s="42">
        <v>20.028600000000001</v>
      </c>
      <c r="F612" s="64" t="str">
        <f>IF(AND(RTO__33[[#This Row],[Month]]&gt;5,RTO__33[[#This Row],[Month]]&lt;10,RTO__33[[#This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34">
        <v>45523</v>
      </c>
      <c r="B613" s="64">
        <v>8</v>
      </c>
      <c r="C613" s="64">
        <v>1</v>
      </c>
      <c r="D613" s="64">
        <v>12</v>
      </c>
      <c r="E613" s="42">
        <v>23.988600000000002</v>
      </c>
      <c r="F613" s="64" t="str">
        <f>IF(AND(RTO__33[[#This Row],[Month]]&gt;5,RTO__33[[#This Row],[Month]]&lt;10,RTO__33[[#This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34">
        <v>45523</v>
      </c>
      <c r="B614" s="64">
        <v>8</v>
      </c>
      <c r="C614" s="64">
        <v>1</v>
      </c>
      <c r="D614" s="64">
        <v>13</v>
      </c>
      <c r="E614" s="42">
        <v>22.907900000000001</v>
      </c>
      <c r="F614" s="64" t="str">
        <f>IF(AND(RTO__33[[#This Row],[Month]]&gt;5,RTO__33[[#This Row],[Month]]&lt;10,RTO__33[[#This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34">
        <v>45523</v>
      </c>
      <c r="B615" s="64">
        <v>8</v>
      </c>
      <c r="C615" s="64">
        <v>1</v>
      </c>
      <c r="D615" s="64">
        <v>14</v>
      </c>
      <c r="E615" s="42">
        <v>116.4846</v>
      </c>
      <c r="F615" s="64" t="str">
        <f>IF(AND(RTO__33[[#This Row],[Month]]&gt;5,RTO__33[[#This Row],[Month]]&lt;10,RTO__33[[#This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34">
        <v>45523</v>
      </c>
      <c r="B616" s="64">
        <v>8</v>
      </c>
      <c r="C616" s="64">
        <v>1</v>
      </c>
      <c r="D616" s="64">
        <v>15</v>
      </c>
      <c r="E616" s="42">
        <v>31.513200000000001</v>
      </c>
      <c r="F616" s="64" t="str">
        <f>IF(AND(RTO__33[[#This Row],[Month]]&gt;5,RTO__33[[#This Row],[Month]]&lt;10,RTO__33[[#This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34">
        <v>45523</v>
      </c>
      <c r="B617" s="64">
        <v>8</v>
      </c>
      <c r="C617" s="64">
        <v>1</v>
      </c>
      <c r="D617" s="64">
        <v>16</v>
      </c>
      <c r="E617" s="42">
        <v>29.548100000000002</v>
      </c>
      <c r="F617" s="64" t="str">
        <f>IF(AND(RTO__33[[#This Row],[Month]]&gt;5,RTO__33[[#This Row],[Month]]&lt;10,RTO__33[[#This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34">
        <v>45523</v>
      </c>
      <c r="B618" s="64">
        <v>8</v>
      </c>
      <c r="C618" s="64">
        <v>1</v>
      </c>
      <c r="D618" s="64">
        <v>17</v>
      </c>
      <c r="E618" s="42">
        <v>36.071800000000003</v>
      </c>
      <c r="F618" s="64" t="str">
        <f>IF(AND(RTO__33[[#This Row],[Month]]&gt;5,RTO__33[[#This Row],[Month]]&lt;10,RTO__33[[#This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34">
        <v>45523</v>
      </c>
      <c r="B619" s="64">
        <v>8</v>
      </c>
      <c r="C619" s="64">
        <v>1</v>
      </c>
      <c r="D619" s="64">
        <v>18</v>
      </c>
      <c r="E619" s="42">
        <v>39.867199999999997</v>
      </c>
      <c r="F619" s="64" t="str">
        <f>IF(AND(RTO__33[[#This Row],[Month]]&gt;5,RTO__33[[#This Row],[Month]]&lt;10,RTO__33[[#This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34">
        <v>45523</v>
      </c>
      <c r="B620" s="64">
        <v>8</v>
      </c>
      <c r="C620" s="64">
        <v>1</v>
      </c>
      <c r="D620" s="64">
        <v>19</v>
      </c>
      <c r="E620" s="42">
        <v>115.5305</v>
      </c>
      <c r="F620" s="64" t="str">
        <f>IF(AND(RTO__33[[#This Row],[Month]]&gt;5,RTO__33[[#This Row],[Month]]&lt;10,RTO__33[[#This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34">
        <v>45523</v>
      </c>
      <c r="B621" s="64">
        <v>8</v>
      </c>
      <c r="C621" s="64">
        <v>1</v>
      </c>
      <c r="D621" s="64">
        <v>20</v>
      </c>
      <c r="E621" s="42">
        <v>37.864699999999999</v>
      </c>
      <c r="F621" s="64" t="str">
        <f>IF(AND(RTO__33[[#This Row],[Month]]&gt;5,RTO__33[[#This Row],[Month]]&lt;10,RTO__33[[#This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34">
        <v>45523</v>
      </c>
      <c r="B622" s="64">
        <v>8</v>
      </c>
      <c r="C622" s="64">
        <v>1</v>
      </c>
      <c r="D622" s="64">
        <v>21</v>
      </c>
      <c r="E622" s="42">
        <v>33.170999999999999</v>
      </c>
      <c r="F622" s="64" t="str">
        <f>IF(AND(RTO__33[[#This Row],[Month]]&gt;5,RTO__33[[#This Row],[Month]]&lt;10,RTO__33[[#This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34">
        <v>45523</v>
      </c>
      <c r="B623" s="64">
        <v>8</v>
      </c>
      <c r="C623" s="64">
        <v>1</v>
      </c>
      <c r="D623" s="64">
        <v>22</v>
      </c>
      <c r="E623" s="42">
        <v>31.5062</v>
      </c>
      <c r="F623" s="64" t="str">
        <f>IF(AND(RTO__33[[#This Row],[Month]]&gt;5,RTO__33[[#This Row],[Month]]&lt;10,RTO__33[[#This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34">
        <v>45523</v>
      </c>
      <c r="B624" s="64">
        <v>8</v>
      </c>
      <c r="C624" s="64">
        <v>1</v>
      </c>
      <c r="D624" s="64">
        <v>23</v>
      </c>
      <c r="E624" s="42">
        <v>34.275199999999998</v>
      </c>
      <c r="F624" s="64" t="str">
        <f>IF(AND(RTO__33[[#This Row],[Month]]&gt;5,RTO__33[[#This Row],[Month]]&lt;10,RTO__33[[#This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34">
        <v>45523</v>
      </c>
      <c r="B625" s="64">
        <v>8</v>
      </c>
      <c r="C625" s="64">
        <v>1</v>
      </c>
      <c r="D625" s="64">
        <v>24</v>
      </c>
      <c r="E625" s="42">
        <v>25.351099999999999</v>
      </c>
      <c r="F625" s="64" t="str">
        <f>IF(AND(RTO__33[[#This Row],[Month]]&gt;5,RTO__33[[#This Row],[Month]]&lt;10,RTO__33[[#This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34">
        <v>45524</v>
      </c>
      <c r="B626" s="64">
        <v>8</v>
      </c>
      <c r="C626" s="64">
        <v>2</v>
      </c>
      <c r="D626" s="64">
        <v>1</v>
      </c>
      <c r="E626" s="42">
        <v>26.872</v>
      </c>
      <c r="F626" s="64" t="str">
        <f>IF(AND(RTO__33[[#This Row],[Month]]&gt;5,RTO__33[[#This Row],[Month]]&lt;10,RTO__33[[#This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34">
        <v>45524</v>
      </c>
      <c r="B627" s="64">
        <v>8</v>
      </c>
      <c r="C627" s="64">
        <v>2</v>
      </c>
      <c r="D627" s="64">
        <v>2</v>
      </c>
      <c r="E627" s="42">
        <v>23.800999999999998</v>
      </c>
      <c r="F627" s="64" t="str">
        <f>IF(AND(RTO__33[[#This Row],[Month]]&gt;5,RTO__33[[#This Row],[Month]]&lt;10,RTO__33[[#This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34">
        <v>45524</v>
      </c>
      <c r="B628" s="64">
        <v>8</v>
      </c>
      <c r="C628" s="64">
        <v>2</v>
      </c>
      <c r="D628" s="64">
        <v>3</v>
      </c>
      <c r="E628" s="42">
        <v>12.988200000000001</v>
      </c>
      <c r="F628" s="64" t="str">
        <f>IF(AND(RTO__33[[#This Row],[Month]]&gt;5,RTO__33[[#This Row],[Month]]&lt;10,RTO__33[[#This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34">
        <v>45524</v>
      </c>
      <c r="B629" s="64">
        <v>8</v>
      </c>
      <c r="C629" s="64">
        <v>2</v>
      </c>
      <c r="D629" s="64">
        <v>4</v>
      </c>
      <c r="E629" s="42">
        <v>22.956</v>
      </c>
      <c r="F629" s="64" t="str">
        <f>IF(AND(RTO__33[[#This Row],[Month]]&gt;5,RTO__33[[#This Row],[Month]]&lt;10,RTO__33[[#This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34">
        <v>45524</v>
      </c>
      <c r="B630" s="64">
        <v>8</v>
      </c>
      <c r="C630" s="64">
        <v>2</v>
      </c>
      <c r="D630" s="64">
        <v>5</v>
      </c>
      <c r="E630" s="42">
        <v>24.3765</v>
      </c>
      <c r="F630" s="64" t="str">
        <f>IF(AND(RTO__33[[#This Row],[Month]]&gt;5,RTO__33[[#This Row],[Month]]&lt;10,RTO__33[[#This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34">
        <v>45524</v>
      </c>
      <c r="B631" s="64">
        <v>8</v>
      </c>
      <c r="C631" s="64">
        <v>2</v>
      </c>
      <c r="D631" s="64">
        <v>6</v>
      </c>
      <c r="E631" s="42">
        <v>29.736899999999999</v>
      </c>
      <c r="F631" s="64" t="str">
        <f>IF(AND(RTO__33[[#This Row],[Month]]&gt;5,RTO__33[[#This Row],[Month]]&lt;10,RTO__33[[#This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34">
        <v>45524</v>
      </c>
      <c r="B632" s="64">
        <v>8</v>
      </c>
      <c r="C632" s="64">
        <v>2</v>
      </c>
      <c r="D632" s="64">
        <v>7</v>
      </c>
      <c r="E632" s="42">
        <v>15.4758</v>
      </c>
      <c r="F632" s="64" t="str">
        <f>IF(AND(RTO__33[[#This Row],[Month]]&gt;5,RTO__33[[#This Row],[Month]]&lt;10,RTO__33[[#This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34">
        <v>45524</v>
      </c>
      <c r="B633" s="64">
        <v>8</v>
      </c>
      <c r="C633" s="64">
        <v>2</v>
      </c>
      <c r="D633" s="64">
        <v>8</v>
      </c>
      <c r="E633" s="42">
        <v>5.3383000000000003</v>
      </c>
      <c r="F633" s="64" t="str">
        <f>IF(AND(RTO__33[[#This Row],[Month]]&gt;5,RTO__33[[#This Row],[Month]]&lt;10,RTO__33[[#This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34">
        <v>45524</v>
      </c>
      <c r="B634" s="64">
        <v>8</v>
      </c>
      <c r="C634" s="64">
        <v>2</v>
      </c>
      <c r="D634" s="64">
        <v>9</v>
      </c>
      <c r="E634" s="42">
        <v>12.381600000000001</v>
      </c>
      <c r="F634" s="64" t="str">
        <f>IF(AND(RTO__33[[#This Row],[Month]]&gt;5,RTO__33[[#This Row],[Month]]&lt;10,RTO__33[[#This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34">
        <v>45524</v>
      </c>
      <c r="B635" s="64">
        <v>8</v>
      </c>
      <c r="C635" s="64">
        <v>2</v>
      </c>
      <c r="D635" s="64">
        <v>10</v>
      </c>
      <c r="E635" s="42">
        <v>17.372399999999999</v>
      </c>
      <c r="F635" s="64" t="str">
        <f>IF(AND(RTO__33[[#This Row],[Month]]&gt;5,RTO__33[[#This Row],[Month]]&lt;10,RTO__33[[#This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34">
        <v>45524</v>
      </c>
      <c r="B636" s="64">
        <v>8</v>
      </c>
      <c r="C636" s="64">
        <v>2</v>
      </c>
      <c r="D636" s="64">
        <v>11</v>
      </c>
      <c r="E636" s="42">
        <v>19.264500000000002</v>
      </c>
      <c r="F636" s="64" t="str">
        <f>IF(AND(RTO__33[[#This Row],[Month]]&gt;5,RTO__33[[#This Row],[Month]]&lt;10,RTO__33[[#This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34">
        <v>45524</v>
      </c>
      <c r="B637" s="64">
        <v>8</v>
      </c>
      <c r="C637" s="64">
        <v>2</v>
      </c>
      <c r="D637" s="64">
        <v>12</v>
      </c>
      <c r="E637" s="42">
        <v>22.4298</v>
      </c>
      <c r="F637" s="64" t="str">
        <f>IF(AND(RTO__33[[#This Row],[Month]]&gt;5,RTO__33[[#This Row],[Month]]&lt;10,RTO__33[[#This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34">
        <v>45524</v>
      </c>
      <c r="B638" s="64">
        <v>8</v>
      </c>
      <c r="C638" s="64">
        <v>2</v>
      </c>
      <c r="D638" s="64">
        <v>13</v>
      </c>
      <c r="E638" s="42">
        <v>25.343</v>
      </c>
      <c r="F638" s="64" t="str">
        <f>IF(AND(RTO__33[[#This Row],[Month]]&gt;5,RTO__33[[#This Row],[Month]]&lt;10,RTO__33[[#This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34">
        <v>45524</v>
      </c>
      <c r="B639" s="64">
        <v>8</v>
      </c>
      <c r="C639" s="64">
        <v>2</v>
      </c>
      <c r="D639" s="64">
        <v>14</v>
      </c>
      <c r="E639" s="42">
        <v>31.289200000000001</v>
      </c>
      <c r="F639" s="64" t="str">
        <f>IF(AND(RTO__33[[#This Row],[Month]]&gt;5,RTO__33[[#This Row],[Month]]&lt;10,RTO__33[[#This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34">
        <v>45524</v>
      </c>
      <c r="B640" s="64">
        <v>8</v>
      </c>
      <c r="C640" s="64">
        <v>2</v>
      </c>
      <c r="D640" s="64">
        <v>15</v>
      </c>
      <c r="E640" s="42">
        <v>35.181199999999997</v>
      </c>
      <c r="F640" s="64" t="str">
        <f>IF(AND(RTO__33[[#This Row],[Month]]&gt;5,RTO__33[[#This Row],[Month]]&lt;10,RTO__33[[#This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34">
        <v>45524</v>
      </c>
      <c r="B641" s="64">
        <v>8</v>
      </c>
      <c r="C641" s="64">
        <v>2</v>
      </c>
      <c r="D641" s="64">
        <v>16</v>
      </c>
      <c r="E641" s="42">
        <v>45.000500000000002</v>
      </c>
      <c r="F641" s="64" t="str">
        <f>IF(AND(RTO__33[[#This Row],[Month]]&gt;5,RTO__33[[#This Row],[Month]]&lt;10,RTO__33[[#This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34">
        <v>45524</v>
      </c>
      <c r="B642" s="64">
        <v>8</v>
      </c>
      <c r="C642" s="64">
        <v>2</v>
      </c>
      <c r="D642" s="64">
        <v>17</v>
      </c>
      <c r="E642" s="42">
        <v>48.886800000000001</v>
      </c>
      <c r="F642" s="64" t="str">
        <f>IF(AND(RTO__33[[#This Row],[Month]]&gt;5,RTO__33[[#This Row],[Month]]&lt;10,RTO__33[[#This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34">
        <v>45524</v>
      </c>
      <c r="B643" s="64">
        <v>8</v>
      </c>
      <c r="C643" s="64">
        <v>2</v>
      </c>
      <c r="D643" s="64">
        <v>18</v>
      </c>
      <c r="E643" s="42">
        <v>59.1995</v>
      </c>
      <c r="F643" s="64" t="str">
        <f>IF(AND(RTO__33[[#This Row],[Month]]&gt;5,RTO__33[[#This Row],[Month]]&lt;10,RTO__33[[#This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34">
        <v>45524</v>
      </c>
      <c r="B644" s="64">
        <v>8</v>
      </c>
      <c r="C644" s="64">
        <v>2</v>
      </c>
      <c r="D644" s="64">
        <v>19</v>
      </c>
      <c r="E644" s="42">
        <v>186.93510000000001</v>
      </c>
      <c r="F644" s="64" t="str">
        <f>IF(AND(RTO__33[[#This Row],[Month]]&gt;5,RTO__33[[#This Row],[Month]]&lt;10,RTO__33[[#This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34">
        <v>45524</v>
      </c>
      <c r="B645" s="64">
        <v>8</v>
      </c>
      <c r="C645" s="64">
        <v>2</v>
      </c>
      <c r="D645" s="64">
        <v>20</v>
      </c>
      <c r="E645" s="42">
        <v>57.3474</v>
      </c>
      <c r="F645" s="64" t="str">
        <f>IF(AND(RTO__33[[#This Row],[Month]]&gt;5,RTO__33[[#This Row],[Month]]&lt;10,RTO__33[[#This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34">
        <v>45524</v>
      </c>
      <c r="B646" s="64">
        <v>8</v>
      </c>
      <c r="C646" s="64">
        <v>2</v>
      </c>
      <c r="D646" s="64">
        <v>21</v>
      </c>
      <c r="E646" s="42">
        <v>45.6252</v>
      </c>
      <c r="F646" s="64" t="str">
        <f>IF(AND(RTO__33[[#This Row],[Month]]&gt;5,RTO__33[[#This Row],[Month]]&lt;10,RTO__33[[#This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34">
        <v>45524</v>
      </c>
      <c r="B647" s="64">
        <v>8</v>
      </c>
      <c r="C647" s="64">
        <v>2</v>
      </c>
      <c r="D647" s="64">
        <v>22</v>
      </c>
      <c r="E647" s="42">
        <v>33.813099999999999</v>
      </c>
      <c r="F647" s="64" t="str">
        <f>IF(AND(RTO__33[[#This Row],[Month]]&gt;5,RTO__33[[#This Row],[Month]]&lt;10,RTO__33[[#This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34">
        <v>45524</v>
      </c>
      <c r="B648" s="64">
        <v>8</v>
      </c>
      <c r="C648" s="64">
        <v>2</v>
      </c>
      <c r="D648" s="64">
        <v>23</v>
      </c>
      <c r="E648" s="42">
        <v>33.157400000000003</v>
      </c>
      <c r="F648" s="64" t="str">
        <f>IF(AND(RTO__33[[#This Row],[Month]]&gt;5,RTO__33[[#This Row],[Month]]&lt;10,RTO__33[[#This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34">
        <v>45524</v>
      </c>
      <c r="B649" s="64">
        <v>8</v>
      </c>
      <c r="C649" s="64">
        <v>2</v>
      </c>
      <c r="D649" s="64">
        <v>24</v>
      </c>
      <c r="E649" s="42">
        <v>26.942900000000002</v>
      </c>
      <c r="F649" s="64" t="str">
        <f>IF(AND(RTO__33[[#This Row],[Month]]&gt;5,RTO__33[[#This Row],[Month]]&lt;10,RTO__33[[#This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34">
        <v>45525</v>
      </c>
      <c r="B650" s="64">
        <v>8</v>
      </c>
      <c r="C650" s="64">
        <v>3</v>
      </c>
      <c r="D650" s="64">
        <v>1</v>
      </c>
      <c r="E650" s="42">
        <v>25.7408</v>
      </c>
      <c r="F650" s="64" t="str">
        <f>IF(AND(RTO__33[[#This Row],[Month]]&gt;5,RTO__33[[#This Row],[Month]]&lt;10,RTO__33[[#This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34">
        <v>45525</v>
      </c>
      <c r="B651" s="64">
        <v>8</v>
      </c>
      <c r="C651" s="64">
        <v>3</v>
      </c>
      <c r="D651" s="64">
        <v>2</v>
      </c>
      <c r="E651" s="42">
        <v>25.4635</v>
      </c>
      <c r="F651" s="64" t="str">
        <f>IF(AND(RTO__33[[#This Row],[Month]]&gt;5,RTO__33[[#This Row],[Month]]&lt;10,RTO__33[[#This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34">
        <v>45525</v>
      </c>
      <c r="B652" s="64">
        <v>8</v>
      </c>
      <c r="C652" s="64">
        <v>3</v>
      </c>
      <c r="D652" s="64">
        <v>3</v>
      </c>
      <c r="E652" s="42">
        <v>14.861599999999999</v>
      </c>
      <c r="F652" s="64" t="str">
        <f>IF(AND(RTO__33[[#This Row],[Month]]&gt;5,RTO__33[[#This Row],[Month]]&lt;10,RTO__33[[#This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34">
        <v>45525</v>
      </c>
      <c r="B653" s="64">
        <v>8</v>
      </c>
      <c r="C653" s="64">
        <v>3</v>
      </c>
      <c r="D653" s="64">
        <v>4</v>
      </c>
      <c r="E653" s="42">
        <v>11.314299999999999</v>
      </c>
      <c r="F653" s="64" t="str">
        <f>IF(AND(RTO__33[[#This Row],[Month]]&gt;5,RTO__33[[#This Row],[Month]]&lt;10,RTO__33[[#This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34">
        <v>45525</v>
      </c>
      <c r="B654" s="64">
        <v>8</v>
      </c>
      <c r="C654" s="64">
        <v>3</v>
      </c>
      <c r="D654" s="64">
        <v>5</v>
      </c>
      <c r="E654" s="42">
        <v>16.3308</v>
      </c>
      <c r="F654" s="64" t="str">
        <f>IF(AND(RTO__33[[#This Row],[Month]]&gt;5,RTO__33[[#This Row],[Month]]&lt;10,RTO__33[[#This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34">
        <v>45525</v>
      </c>
      <c r="B655" s="64">
        <v>8</v>
      </c>
      <c r="C655" s="64">
        <v>3</v>
      </c>
      <c r="D655" s="64">
        <v>6</v>
      </c>
      <c r="E655" s="42">
        <v>30.682200000000002</v>
      </c>
      <c r="F655" s="64" t="str">
        <f>IF(AND(RTO__33[[#This Row],[Month]]&gt;5,RTO__33[[#This Row],[Month]]&lt;10,RTO__33[[#This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34">
        <v>45525</v>
      </c>
      <c r="B656" s="64">
        <v>8</v>
      </c>
      <c r="C656" s="64">
        <v>3</v>
      </c>
      <c r="D656" s="64">
        <v>7</v>
      </c>
      <c r="E656" s="42">
        <v>9.5718999999999994</v>
      </c>
      <c r="F656" s="64" t="str">
        <f>IF(AND(RTO__33[[#This Row],[Month]]&gt;5,RTO__33[[#This Row],[Month]]&lt;10,RTO__33[[#This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34">
        <v>45525</v>
      </c>
      <c r="B657" s="64">
        <v>8</v>
      </c>
      <c r="C657" s="64">
        <v>3</v>
      </c>
      <c r="D657" s="64">
        <v>8</v>
      </c>
      <c r="E657" s="42">
        <v>9.5439000000000007</v>
      </c>
      <c r="F657" s="64" t="str">
        <f>IF(AND(RTO__33[[#This Row],[Month]]&gt;5,RTO__33[[#This Row],[Month]]&lt;10,RTO__33[[#This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34">
        <v>45525</v>
      </c>
      <c r="B658" s="64">
        <v>8</v>
      </c>
      <c r="C658" s="64">
        <v>3</v>
      </c>
      <c r="D658" s="64">
        <v>9</v>
      </c>
      <c r="E658" s="42">
        <v>14.580299999999999</v>
      </c>
      <c r="F658" s="64" t="str">
        <f>IF(AND(RTO__33[[#This Row],[Month]]&gt;5,RTO__33[[#This Row],[Month]]&lt;10,RTO__33[[#This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34">
        <v>45525</v>
      </c>
      <c r="B659" s="64">
        <v>8</v>
      </c>
      <c r="C659" s="64">
        <v>3</v>
      </c>
      <c r="D659" s="64">
        <v>10</v>
      </c>
      <c r="E659" s="42">
        <v>19.8186</v>
      </c>
      <c r="F659" s="64" t="str">
        <f>IF(AND(RTO__33[[#This Row],[Month]]&gt;5,RTO__33[[#This Row],[Month]]&lt;10,RTO__33[[#This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34">
        <v>45525</v>
      </c>
      <c r="B660" s="64">
        <v>8</v>
      </c>
      <c r="C660" s="64">
        <v>3</v>
      </c>
      <c r="D660" s="64">
        <v>11</v>
      </c>
      <c r="E660" s="42">
        <v>26.642800000000001</v>
      </c>
      <c r="F660" s="64" t="str">
        <f>IF(AND(RTO__33[[#This Row],[Month]]&gt;5,RTO__33[[#This Row],[Month]]&lt;10,RTO__33[[#This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34">
        <v>45525</v>
      </c>
      <c r="B661" s="64">
        <v>8</v>
      </c>
      <c r="C661" s="64">
        <v>3</v>
      </c>
      <c r="D661" s="64">
        <v>12</v>
      </c>
      <c r="E661" s="42">
        <v>29.483599999999999</v>
      </c>
      <c r="F661" s="64" t="str">
        <f>IF(AND(RTO__33[[#This Row],[Month]]&gt;5,RTO__33[[#This Row],[Month]]&lt;10,RTO__33[[#This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34">
        <v>45525</v>
      </c>
      <c r="B662" s="64">
        <v>8</v>
      </c>
      <c r="C662" s="64">
        <v>3</v>
      </c>
      <c r="D662" s="64">
        <v>13</v>
      </c>
      <c r="E662" s="42">
        <v>28.185400000000001</v>
      </c>
      <c r="F662" s="64" t="str">
        <f>IF(AND(RTO__33[[#This Row],[Month]]&gt;5,RTO__33[[#This Row],[Month]]&lt;10,RTO__33[[#This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34">
        <v>45525</v>
      </c>
      <c r="B663" s="64">
        <v>8</v>
      </c>
      <c r="C663" s="64">
        <v>3</v>
      </c>
      <c r="D663" s="64">
        <v>14</v>
      </c>
      <c r="E663" s="42">
        <v>31.0443</v>
      </c>
      <c r="F663" s="64" t="str">
        <f>IF(AND(RTO__33[[#This Row],[Month]]&gt;5,RTO__33[[#This Row],[Month]]&lt;10,RTO__33[[#This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34">
        <v>45525</v>
      </c>
      <c r="B664" s="64">
        <v>8</v>
      </c>
      <c r="C664" s="64">
        <v>3</v>
      </c>
      <c r="D664" s="64">
        <v>15</v>
      </c>
      <c r="E664" s="42">
        <v>31.010200000000001</v>
      </c>
      <c r="F664" s="64" t="str">
        <f>IF(AND(RTO__33[[#This Row],[Month]]&gt;5,RTO__33[[#This Row],[Month]]&lt;10,RTO__33[[#This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34">
        <v>45525</v>
      </c>
      <c r="B665" s="64">
        <v>8</v>
      </c>
      <c r="C665" s="64">
        <v>3</v>
      </c>
      <c r="D665" s="64">
        <v>16</v>
      </c>
      <c r="E665" s="42">
        <v>50.197800000000001</v>
      </c>
      <c r="F665" s="64" t="str">
        <f>IF(AND(RTO__33[[#This Row],[Month]]&gt;5,RTO__33[[#This Row],[Month]]&lt;10,RTO__33[[#This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34">
        <v>45525</v>
      </c>
      <c r="B666" s="64">
        <v>8</v>
      </c>
      <c r="C666" s="64">
        <v>3</v>
      </c>
      <c r="D666" s="64">
        <v>17</v>
      </c>
      <c r="E666" s="42">
        <v>26.194700000000001</v>
      </c>
      <c r="F666" s="64" t="str">
        <f>IF(AND(RTO__33[[#This Row],[Month]]&gt;5,RTO__33[[#This Row],[Month]]&lt;10,RTO__33[[#This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34">
        <v>45525</v>
      </c>
      <c r="B667" s="64">
        <v>8</v>
      </c>
      <c r="C667" s="64">
        <v>3</v>
      </c>
      <c r="D667" s="64">
        <v>18</v>
      </c>
      <c r="E667" s="42">
        <v>27.346599999999999</v>
      </c>
      <c r="F667" s="64" t="str">
        <f>IF(AND(RTO__33[[#This Row],[Month]]&gt;5,RTO__33[[#This Row],[Month]]&lt;10,RTO__33[[#This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34">
        <v>45525</v>
      </c>
      <c r="B668" s="64">
        <v>8</v>
      </c>
      <c r="C668" s="64">
        <v>3</v>
      </c>
      <c r="D668" s="64">
        <v>19</v>
      </c>
      <c r="E668" s="42">
        <v>64.354200000000006</v>
      </c>
      <c r="F668" s="64" t="str">
        <f>IF(AND(RTO__33[[#This Row],[Month]]&gt;5,RTO__33[[#This Row],[Month]]&lt;10,RTO__33[[#This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34">
        <v>45525</v>
      </c>
      <c r="B669" s="64">
        <v>8</v>
      </c>
      <c r="C669" s="64">
        <v>3</v>
      </c>
      <c r="D669" s="64">
        <v>20</v>
      </c>
      <c r="E669" s="42">
        <v>34.3127</v>
      </c>
      <c r="F669" s="64" t="str">
        <f>IF(AND(RTO__33[[#This Row],[Month]]&gt;5,RTO__33[[#This Row],[Month]]&lt;10,RTO__33[[#This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34">
        <v>45525</v>
      </c>
      <c r="B670" s="64">
        <v>8</v>
      </c>
      <c r="C670" s="64">
        <v>3</v>
      </c>
      <c r="D670" s="64">
        <v>21</v>
      </c>
      <c r="E670" s="42">
        <v>29.8492</v>
      </c>
      <c r="F670" s="64" t="str">
        <f>IF(AND(RTO__33[[#This Row],[Month]]&gt;5,RTO__33[[#This Row],[Month]]&lt;10,RTO__33[[#This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34">
        <v>45525</v>
      </c>
      <c r="B671" s="64">
        <v>8</v>
      </c>
      <c r="C671" s="64">
        <v>3</v>
      </c>
      <c r="D671" s="64">
        <v>22</v>
      </c>
      <c r="E671" s="42">
        <v>12.604900000000001</v>
      </c>
      <c r="F671" s="64" t="str">
        <f>IF(AND(RTO__33[[#This Row],[Month]]&gt;5,RTO__33[[#This Row],[Month]]&lt;10,RTO__33[[#This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34">
        <v>45525</v>
      </c>
      <c r="B672" s="64">
        <v>8</v>
      </c>
      <c r="C672" s="64">
        <v>3</v>
      </c>
      <c r="D672" s="64">
        <v>23</v>
      </c>
      <c r="E672" s="42">
        <v>25.045100000000001</v>
      </c>
      <c r="F672" s="64" t="str">
        <f>IF(AND(RTO__33[[#This Row],[Month]]&gt;5,RTO__33[[#This Row],[Month]]&lt;10,RTO__33[[#This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34">
        <v>45525</v>
      </c>
      <c r="B673" s="64">
        <v>8</v>
      </c>
      <c r="C673" s="64">
        <v>3</v>
      </c>
      <c r="D673" s="64">
        <v>24</v>
      </c>
      <c r="E673" s="42">
        <v>13.6562</v>
      </c>
      <c r="F673" s="64" t="str">
        <f>IF(AND(RTO__33[[#This Row],[Month]]&gt;5,RTO__33[[#This Row],[Month]]&lt;10,RTO__33[[#This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34">
        <v>45526</v>
      </c>
      <c r="B674" s="64">
        <v>8</v>
      </c>
      <c r="C674" s="64">
        <v>4</v>
      </c>
      <c r="D674" s="64">
        <v>1</v>
      </c>
      <c r="E674" s="42">
        <v>25.6143</v>
      </c>
      <c r="F674" s="64" t="str">
        <f>IF(AND(RTO__33[[#This Row],[Month]]&gt;5,RTO__33[[#This Row],[Month]]&lt;10,RTO__33[[#This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34">
        <v>45526</v>
      </c>
      <c r="B675" s="64">
        <v>8</v>
      </c>
      <c r="C675" s="64">
        <v>4</v>
      </c>
      <c r="D675" s="64">
        <v>2</v>
      </c>
      <c r="E675" s="42">
        <v>125.6057</v>
      </c>
      <c r="F675" s="64" t="str">
        <f>IF(AND(RTO__33[[#This Row],[Month]]&gt;5,RTO__33[[#This Row],[Month]]&lt;10,RTO__33[[#This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34">
        <v>45526</v>
      </c>
      <c r="B676" s="64">
        <v>8</v>
      </c>
      <c r="C676" s="64">
        <v>4</v>
      </c>
      <c r="D676" s="64">
        <v>3</v>
      </c>
      <c r="E676" s="42">
        <v>19.549099999999999</v>
      </c>
      <c r="F676" s="64" t="str">
        <f>IF(AND(RTO__33[[#This Row],[Month]]&gt;5,RTO__33[[#This Row],[Month]]&lt;10,RTO__33[[#This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34">
        <v>45526</v>
      </c>
      <c r="B677" s="64">
        <v>8</v>
      </c>
      <c r="C677" s="64">
        <v>4</v>
      </c>
      <c r="D677" s="64">
        <v>4</v>
      </c>
      <c r="E677" s="42">
        <v>17.7088</v>
      </c>
      <c r="F677" s="64" t="str">
        <f>IF(AND(RTO__33[[#This Row],[Month]]&gt;5,RTO__33[[#This Row],[Month]]&lt;10,RTO__33[[#This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34">
        <v>45526</v>
      </c>
      <c r="B678" s="64">
        <v>8</v>
      </c>
      <c r="C678" s="64">
        <v>4</v>
      </c>
      <c r="D678" s="64">
        <v>5</v>
      </c>
      <c r="E678" s="42">
        <v>17.328800000000001</v>
      </c>
      <c r="F678" s="64" t="str">
        <f>IF(AND(RTO__33[[#This Row],[Month]]&gt;5,RTO__33[[#This Row],[Month]]&lt;10,RTO__33[[#This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34">
        <v>45526</v>
      </c>
      <c r="B679" s="64">
        <v>8</v>
      </c>
      <c r="C679" s="64">
        <v>4</v>
      </c>
      <c r="D679" s="64">
        <v>6</v>
      </c>
      <c r="E679" s="42">
        <v>23.581800000000001</v>
      </c>
      <c r="F679" s="64" t="str">
        <f>IF(AND(RTO__33[[#This Row],[Month]]&gt;5,RTO__33[[#This Row],[Month]]&lt;10,RTO__33[[#This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34">
        <v>45526</v>
      </c>
      <c r="B680" s="64">
        <v>8</v>
      </c>
      <c r="C680" s="64">
        <v>4</v>
      </c>
      <c r="D680" s="64">
        <v>7</v>
      </c>
      <c r="E680" s="42">
        <v>19.965299999999999</v>
      </c>
      <c r="F680" s="64" t="str">
        <f>IF(AND(RTO__33[[#This Row],[Month]]&gt;5,RTO__33[[#This Row],[Month]]&lt;10,RTO__33[[#This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34">
        <v>45526</v>
      </c>
      <c r="B681" s="64">
        <v>8</v>
      </c>
      <c r="C681" s="64">
        <v>4</v>
      </c>
      <c r="D681" s="64">
        <v>8</v>
      </c>
      <c r="E681" s="42">
        <v>17.393699999999999</v>
      </c>
      <c r="F681" s="64" t="str">
        <f>IF(AND(RTO__33[[#This Row],[Month]]&gt;5,RTO__33[[#This Row],[Month]]&lt;10,RTO__33[[#This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34">
        <v>45526</v>
      </c>
      <c r="B682" s="64">
        <v>8</v>
      </c>
      <c r="C682" s="64">
        <v>4</v>
      </c>
      <c r="D682" s="64">
        <v>9</v>
      </c>
      <c r="E682" s="42">
        <v>18.318200000000001</v>
      </c>
      <c r="F682" s="64" t="str">
        <f>IF(AND(RTO__33[[#This Row],[Month]]&gt;5,RTO__33[[#This Row],[Month]]&lt;10,RTO__33[[#This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34">
        <v>45526</v>
      </c>
      <c r="B683" s="64">
        <v>8</v>
      </c>
      <c r="C683" s="64">
        <v>4</v>
      </c>
      <c r="D683" s="64">
        <v>10</v>
      </c>
      <c r="E683" s="42">
        <v>15.9192</v>
      </c>
      <c r="F683" s="64" t="str">
        <f>IF(AND(RTO__33[[#This Row],[Month]]&gt;5,RTO__33[[#This Row],[Month]]&lt;10,RTO__33[[#This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34">
        <v>45526</v>
      </c>
      <c r="B684" s="64">
        <v>8</v>
      </c>
      <c r="C684" s="64">
        <v>4</v>
      </c>
      <c r="D684" s="64">
        <v>11</v>
      </c>
      <c r="E684" s="42">
        <v>23.108599999999999</v>
      </c>
      <c r="F684" s="64" t="str">
        <f>IF(AND(RTO__33[[#This Row],[Month]]&gt;5,RTO__33[[#This Row],[Month]]&lt;10,RTO__33[[#This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34">
        <v>45526</v>
      </c>
      <c r="B685" s="64">
        <v>8</v>
      </c>
      <c r="C685" s="64">
        <v>4</v>
      </c>
      <c r="D685" s="64">
        <v>12</v>
      </c>
      <c r="E685" s="42">
        <v>19.661100000000001</v>
      </c>
      <c r="F685" s="64" t="str">
        <f>IF(AND(RTO__33[[#This Row],[Month]]&gt;5,RTO__33[[#This Row],[Month]]&lt;10,RTO__33[[#This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34">
        <v>45526</v>
      </c>
      <c r="B686" s="64">
        <v>8</v>
      </c>
      <c r="C686" s="64">
        <v>4</v>
      </c>
      <c r="D686" s="64">
        <v>13</v>
      </c>
      <c r="E686" s="42">
        <v>14.594900000000001</v>
      </c>
      <c r="F686" s="64" t="str">
        <f>IF(AND(RTO__33[[#This Row],[Month]]&gt;5,RTO__33[[#This Row],[Month]]&lt;10,RTO__33[[#This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34">
        <v>45526</v>
      </c>
      <c r="B687" s="64">
        <v>8</v>
      </c>
      <c r="C687" s="64">
        <v>4</v>
      </c>
      <c r="D687" s="64">
        <v>14</v>
      </c>
      <c r="E687" s="42">
        <v>23.660799999999998</v>
      </c>
      <c r="F687" s="64" t="str">
        <f>IF(AND(RTO__33[[#This Row],[Month]]&gt;5,RTO__33[[#This Row],[Month]]&lt;10,RTO__33[[#This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34">
        <v>45526</v>
      </c>
      <c r="B688" s="64">
        <v>8</v>
      </c>
      <c r="C688" s="64">
        <v>4</v>
      </c>
      <c r="D688" s="64">
        <v>15</v>
      </c>
      <c r="E688" s="42">
        <v>124.75449999999999</v>
      </c>
      <c r="F688" s="64" t="str">
        <f>IF(AND(RTO__33[[#This Row],[Month]]&gt;5,RTO__33[[#This Row],[Month]]&lt;10,RTO__33[[#This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34">
        <v>45526</v>
      </c>
      <c r="B689" s="64">
        <v>8</v>
      </c>
      <c r="C689" s="64">
        <v>4</v>
      </c>
      <c r="D689" s="64">
        <v>16</v>
      </c>
      <c r="E689" s="42">
        <v>27.620799999999999</v>
      </c>
      <c r="F689" s="64" t="str">
        <f>IF(AND(RTO__33[[#This Row],[Month]]&gt;5,RTO__33[[#This Row],[Month]]&lt;10,RTO__33[[#This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34">
        <v>45526</v>
      </c>
      <c r="B690" s="64">
        <v>8</v>
      </c>
      <c r="C690" s="64">
        <v>4</v>
      </c>
      <c r="D690" s="64">
        <v>17</v>
      </c>
      <c r="E690" s="42">
        <v>26.603899999999999</v>
      </c>
      <c r="F690" s="64" t="str">
        <f>IF(AND(RTO__33[[#This Row],[Month]]&gt;5,RTO__33[[#This Row],[Month]]&lt;10,RTO__33[[#This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34">
        <v>45526</v>
      </c>
      <c r="B691" s="64">
        <v>8</v>
      </c>
      <c r="C691" s="64">
        <v>4</v>
      </c>
      <c r="D691" s="64">
        <v>18</v>
      </c>
      <c r="E691" s="42">
        <v>31.421099999999999</v>
      </c>
      <c r="F691" s="64" t="str">
        <f>IF(AND(RTO__33[[#This Row],[Month]]&gt;5,RTO__33[[#This Row],[Month]]&lt;10,RTO__33[[#This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34">
        <v>45526</v>
      </c>
      <c r="B692" s="64">
        <v>8</v>
      </c>
      <c r="C692" s="64">
        <v>4</v>
      </c>
      <c r="D692" s="64">
        <v>19</v>
      </c>
      <c r="E692" s="42">
        <v>30.625499999999999</v>
      </c>
      <c r="F692" s="64" t="str">
        <f>IF(AND(RTO__33[[#This Row],[Month]]&gt;5,RTO__33[[#This Row],[Month]]&lt;10,RTO__33[[#This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34">
        <v>45526</v>
      </c>
      <c r="B693" s="64">
        <v>8</v>
      </c>
      <c r="C693" s="64">
        <v>4</v>
      </c>
      <c r="D693" s="64">
        <v>20</v>
      </c>
      <c r="E693" s="42">
        <v>14.318</v>
      </c>
      <c r="F693" s="64" t="str">
        <f>IF(AND(RTO__33[[#This Row],[Month]]&gt;5,RTO__33[[#This Row],[Month]]&lt;10,RTO__33[[#This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34">
        <v>45526</v>
      </c>
      <c r="B694" s="64">
        <v>8</v>
      </c>
      <c r="C694" s="64">
        <v>4</v>
      </c>
      <c r="D694" s="64">
        <v>21</v>
      </c>
      <c r="E694" s="42">
        <v>24.176600000000001</v>
      </c>
      <c r="F694" s="64" t="str">
        <f>IF(AND(RTO__33[[#This Row],[Month]]&gt;5,RTO__33[[#This Row],[Month]]&lt;10,RTO__33[[#This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34">
        <v>45526</v>
      </c>
      <c r="B695" s="64">
        <v>8</v>
      </c>
      <c r="C695" s="64">
        <v>4</v>
      </c>
      <c r="D695" s="64">
        <v>22</v>
      </c>
      <c r="E695" s="42">
        <v>13.3262</v>
      </c>
      <c r="F695" s="64" t="str">
        <f>IF(AND(RTO__33[[#This Row],[Month]]&gt;5,RTO__33[[#This Row],[Month]]&lt;10,RTO__33[[#This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34">
        <v>45526</v>
      </c>
      <c r="B696" s="64">
        <v>8</v>
      </c>
      <c r="C696" s="64">
        <v>4</v>
      </c>
      <c r="D696" s="64">
        <v>23</v>
      </c>
      <c r="E696" s="42">
        <v>19.9481</v>
      </c>
      <c r="F696" s="64" t="str">
        <f>IF(AND(RTO__33[[#This Row],[Month]]&gt;5,RTO__33[[#This Row],[Month]]&lt;10,RTO__33[[#This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34">
        <v>45526</v>
      </c>
      <c r="B697" s="64">
        <v>8</v>
      </c>
      <c r="C697" s="64">
        <v>4</v>
      </c>
      <c r="D697" s="64">
        <v>24</v>
      </c>
      <c r="E697" s="42">
        <v>16.208600000000001</v>
      </c>
      <c r="F697" s="64" t="str">
        <f>IF(AND(RTO__33[[#This Row],[Month]]&gt;5,RTO__33[[#This Row],[Month]]&lt;10,RTO__33[[#This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34">
        <v>45527</v>
      </c>
      <c r="B698" s="64">
        <v>8</v>
      </c>
      <c r="C698" s="64">
        <v>5</v>
      </c>
      <c r="D698" s="64">
        <v>1</v>
      </c>
      <c r="E698" s="42">
        <v>19.115300000000001</v>
      </c>
      <c r="F698" s="64" t="str">
        <f>IF(AND(RTO__33[[#This Row],[Month]]&gt;5,RTO__33[[#This Row],[Month]]&lt;10,RTO__33[[#This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34">
        <v>45527</v>
      </c>
      <c r="B699" s="64">
        <v>8</v>
      </c>
      <c r="C699" s="64">
        <v>5</v>
      </c>
      <c r="D699" s="64">
        <v>2</v>
      </c>
      <c r="E699" s="42">
        <v>16.233699999999999</v>
      </c>
      <c r="F699" s="64" t="str">
        <f>IF(AND(RTO__33[[#This Row],[Month]]&gt;5,RTO__33[[#This Row],[Month]]&lt;10,RTO__33[[#This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34">
        <v>45527</v>
      </c>
      <c r="B700" s="64">
        <v>8</v>
      </c>
      <c r="C700" s="64">
        <v>5</v>
      </c>
      <c r="D700" s="64">
        <v>3</v>
      </c>
      <c r="E700" s="42">
        <v>9.6180000000000003</v>
      </c>
      <c r="F700" s="64" t="str">
        <f>IF(AND(RTO__33[[#This Row],[Month]]&gt;5,RTO__33[[#This Row],[Month]]&lt;10,RTO__33[[#This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34">
        <v>45527</v>
      </c>
      <c r="B701" s="64">
        <v>8</v>
      </c>
      <c r="C701" s="64">
        <v>5</v>
      </c>
      <c r="D701" s="64">
        <v>4</v>
      </c>
      <c r="E701" s="42">
        <v>7.9055</v>
      </c>
      <c r="F701" s="64" t="str">
        <f>IF(AND(RTO__33[[#This Row],[Month]]&gt;5,RTO__33[[#This Row],[Month]]&lt;10,RTO__33[[#This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34">
        <v>45527</v>
      </c>
      <c r="B702" s="64">
        <v>8</v>
      </c>
      <c r="C702" s="64">
        <v>5</v>
      </c>
      <c r="D702" s="64">
        <v>5</v>
      </c>
      <c r="E702" s="42">
        <v>8.0014000000000003</v>
      </c>
      <c r="F702" s="64" t="str">
        <f>IF(AND(RTO__33[[#This Row],[Month]]&gt;5,RTO__33[[#This Row],[Month]]&lt;10,RTO__33[[#This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34">
        <v>45527</v>
      </c>
      <c r="B703" s="64">
        <v>8</v>
      </c>
      <c r="C703" s="64">
        <v>5</v>
      </c>
      <c r="D703" s="64">
        <v>6</v>
      </c>
      <c r="E703" s="42">
        <v>21.4451</v>
      </c>
      <c r="F703" s="64" t="str">
        <f>IF(AND(RTO__33[[#This Row],[Month]]&gt;5,RTO__33[[#This Row],[Month]]&lt;10,RTO__33[[#This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34">
        <v>45527</v>
      </c>
      <c r="B704" s="64">
        <v>8</v>
      </c>
      <c r="C704" s="64">
        <v>5</v>
      </c>
      <c r="D704" s="64">
        <v>7</v>
      </c>
      <c r="E704" s="42">
        <v>11.879300000000001</v>
      </c>
      <c r="F704" s="64" t="str">
        <f>IF(AND(RTO__33[[#This Row],[Month]]&gt;5,RTO__33[[#This Row],[Month]]&lt;10,RTO__33[[#This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34">
        <v>45527</v>
      </c>
      <c r="B705" s="64">
        <v>8</v>
      </c>
      <c r="C705" s="64">
        <v>5</v>
      </c>
      <c r="D705" s="64">
        <v>8</v>
      </c>
      <c r="E705" s="42">
        <v>5.3864999999999998</v>
      </c>
      <c r="F705" s="64" t="str">
        <f>IF(AND(RTO__33[[#This Row],[Month]]&gt;5,RTO__33[[#This Row],[Month]]&lt;10,RTO__33[[#This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34">
        <v>45527</v>
      </c>
      <c r="B706" s="64">
        <v>8</v>
      </c>
      <c r="C706" s="64">
        <v>5</v>
      </c>
      <c r="D706" s="64">
        <v>9</v>
      </c>
      <c r="E706" s="42">
        <v>12.8896</v>
      </c>
      <c r="F706" s="64" t="str">
        <f>IF(AND(RTO__33[[#This Row],[Month]]&gt;5,RTO__33[[#This Row],[Month]]&lt;10,RTO__33[[#This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34">
        <v>45527</v>
      </c>
      <c r="B707" s="64">
        <v>8</v>
      </c>
      <c r="C707" s="64">
        <v>5</v>
      </c>
      <c r="D707" s="64">
        <v>10</v>
      </c>
      <c r="E707" s="42">
        <v>10.732100000000001</v>
      </c>
      <c r="F707" s="64" t="str">
        <f>IF(AND(RTO__33[[#This Row],[Month]]&gt;5,RTO__33[[#This Row],[Month]]&lt;10,RTO__33[[#This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34">
        <v>45527</v>
      </c>
      <c r="B708" s="64">
        <v>8</v>
      </c>
      <c r="C708" s="64">
        <v>5</v>
      </c>
      <c r="D708" s="64">
        <v>11</v>
      </c>
      <c r="E708" s="42">
        <v>8.82</v>
      </c>
      <c r="F708" s="64" t="str">
        <f>IF(AND(RTO__33[[#This Row],[Month]]&gt;5,RTO__33[[#This Row],[Month]]&lt;10,RTO__33[[#This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34">
        <v>45527</v>
      </c>
      <c r="B709" s="64">
        <v>8</v>
      </c>
      <c r="C709" s="64">
        <v>5</v>
      </c>
      <c r="D709" s="64">
        <v>12</v>
      </c>
      <c r="E709" s="42">
        <v>9.0859000000000005</v>
      </c>
      <c r="F709" s="64" t="str">
        <f>IF(AND(RTO__33[[#This Row],[Month]]&gt;5,RTO__33[[#This Row],[Month]]&lt;10,RTO__33[[#This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34">
        <v>45527</v>
      </c>
      <c r="B710" s="64">
        <v>8</v>
      </c>
      <c r="C710" s="64">
        <v>5</v>
      </c>
      <c r="D710" s="64">
        <v>13</v>
      </c>
      <c r="E710" s="42">
        <v>8.6734000000000009</v>
      </c>
      <c r="F710" s="64" t="str">
        <f>IF(AND(RTO__33[[#This Row],[Month]]&gt;5,RTO__33[[#This Row],[Month]]&lt;10,RTO__33[[#This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34">
        <v>45527</v>
      </c>
      <c r="B711" s="64">
        <v>8</v>
      </c>
      <c r="C711" s="64">
        <v>5</v>
      </c>
      <c r="D711" s="64">
        <v>14</v>
      </c>
      <c r="E711" s="42">
        <v>7.5533999999999999</v>
      </c>
      <c r="F711" s="64" t="str">
        <f>IF(AND(RTO__33[[#This Row],[Month]]&gt;5,RTO__33[[#This Row],[Month]]&lt;10,RTO__33[[#This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34">
        <v>45527</v>
      </c>
      <c r="B712" s="64">
        <v>8</v>
      </c>
      <c r="C712" s="64">
        <v>5</v>
      </c>
      <c r="D712" s="64">
        <v>15</v>
      </c>
      <c r="E712" s="42">
        <v>6.3357999999999999</v>
      </c>
      <c r="F712" s="64" t="str">
        <f>IF(AND(RTO__33[[#This Row],[Month]]&gt;5,RTO__33[[#This Row],[Month]]&lt;10,RTO__33[[#This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34">
        <v>45527</v>
      </c>
      <c r="B713" s="64">
        <v>8</v>
      </c>
      <c r="C713" s="64">
        <v>5</v>
      </c>
      <c r="D713" s="64">
        <v>16</v>
      </c>
      <c r="E713" s="42">
        <v>7.6717000000000004</v>
      </c>
      <c r="F713" s="64" t="str">
        <f>IF(AND(RTO__33[[#This Row],[Month]]&gt;5,RTO__33[[#This Row],[Month]]&lt;10,RTO__33[[#This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34">
        <v>45527</v>
      </c>
      <c r="B714" s="64">
        <v>8</v>
      </c>
      <c r="C714" s="64">
        <v>5</v>
      </c>
      <c r="D714" s="64">
        <v>17</v>
      </c>
      <c r="E714" s="42">
        <v>12.2826</v>
      </c>
      <c r="F714" s="64" t="str">
        <f>IF(AND(RTO__33[[#This Row],[Month]]&gt;5,RTO__33[[#This Row],[Month]]&lt;10,RTO__33[[#This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34">
        <v>45527</v>
      </c>
      <c r="B715" s="64">
        <v>8</v>
      </c>
      <c r="C715" s="64">
        <v>5</v>
      </c>
      <c r="D715" s="64">
        <v>18</v>
      </c>
      <c r="E715" s="42">
        <v>13.5329</v>
      </c>
      <c r="F715" s="64" t="str">
        <f>IF(AND(RTO__33[[#This Row],[Month]]&gt;5,RTO__33[[#This Row],[Month]]&lt;10,RTO__33[[#This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34">
        <v>45527</v>
      </c>
      <c r="B716" s="64">
        <v>8</v>
      </c>
      <c r="C716" s="64">
        <v>5</v>
      </c>
      <c r="D716" s="64">
        <v>19</v>
      </c>
      <c r="E716" s="42">
        <v>24.4575</v>
      </c>
      <c r="F716" s="64" t="str">
        <f>IF(AND(RTO__33[[#This Row],[Month]]&gt;5,RTO__33[[#This Row],[Month]]&lt;10,RTO__33[[#This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34">
        <v>45527</v>
      </c>
      <c r="B717" s="64">
        <v>8</v>
      </c>
      <c r="C717" s="64">
        <v>5</v>
      </c>
      <c r="D717" s="64">
        <v>20</v>
      </c>
      <c r="E717" s="42">
        <v>24.962</v>
      </c>
      <c r="F717" s="64" t="str">
        <f>IF(AND(RTO__33[[#This Row],[Month]]&gt;5,RTO__33[[#This Row],[Month]]&lt;10,RTO__33[[#This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34">
        <v>45527</v>
      </c>
      <c r="B718" s="64">
        <v>8</v>
      </c>
      <c r="C718" s="64">
        <v>5</v>
      </c>
      <c r="D718" s="64">
        <v>21</v>
      </c>
      <c r="E718" s="42">
        <v>20.609500000000001</v>
      </c>
      <c r="F718" s="64" t="str">
        <f>IF(AND(RTO__33[[#This Row],[Month]]&gt;5,RTO__33[[#This Row],[Month]]&lt;10,RTO__33[[#This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34">
        <v>45527</v>
      </c>
      <c r="B719" s="64">
        <v>8</v>
      </c>
      <c r="C719" s="64">
        <v>5</v>
      </c>
      <c r="D719" s="64">
        <v>22</v>
      </c>
      <c r="E719" s="42">
        <v>11.414300000000001</v>
      </c>
      <c r="F719" s="64" t="str">
        <f>IF(AND(RTO__33[[#This Row],[Month]]&gt;5,RTO__33[[#This Row],[Month]]&lt;10,RTO__33[[#This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34">
        <v>45527</v>
      </c>
      <c r="B720" s="64">
        <v>8</v>
      </c>
      <c r="C720" s="64">
        <v>5</v>
      </c>
      <c r="D720" s="64">
        <v>23</v>
      </c>
      <c r="E720" s="42">
        <v>16.4224</v>
      </c>
      <c r="F720" s="64" t="str">
        <f>IF(AND(RTO__33[[#This Row],[Month]]&gt;5,RTO__33[[#This Row],[Month]]&lt;10,RTO__33[[#This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34">
        <v>45527</v>
      </c>
      <c r="B721" s="64">
        <v>8</v>
      </c>
      <c r="C721" s="64">
        <v>5</v>
      </c>
      <c r="D721" s="64">
        <v>24</v>
      </c>
      <c r="E721" s="42">
        <v>18.116199999999999</v>
      </c>
      <c r="F721" s="64" t="str">
        <f>IF(AND(RTO__33[[#This Row],[Month]]&gt;5,RTO__33[[#This Row],[Month]]&lt;10,RTO__33[[#This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7"/>
    </row>
    <row r="2" spans="1:29" x14ac:dyDescent="0.25">
      <c r="B2" t="s">
        <v>60</v>
      </c>
      <c r="C2" s="68" t="s">
        <v>18</v>
      </c>
      <c r="D2" s="68" t="s">
        <v>19</v>
      </c>
      <c r="E2" s="68" t="s">
        <v>20</v>
      </c>
      <c r="F2" s="68" t="s">
        <v>21</v>
      </c>
      <c r="G2" s="68" t="s">
        <v>22</v>
      </c>
      <c r="H2" s="68" t="s">
        <v>23</v>
      </c>
      <c r="I2" s="68" t="s">
        <v>24</v>
      </c>
      <c r="J2" s="68" t="s">
        <v>25</v>
      </c>
      <c r="K2" s="68" t="s">
        <v>26</v>
      </c>
      <c r="L2" s="68" t="s">
        <v>27</v>
      </c>
      <c r="M2" s="68" t="s">
        <v>28</v>
      </c>
      <c r="N2" s="68" t="s">
        <v>29</v>
      </c>
      <c r="O2" s="68" t="s">
        <v>30</v>
      </c>
      <c r="P2" s="68" t="s">
        <v>31</v>
      </c>
      <c r="Q2" s="68" t="s">
        <v>32</v>
      </c>
      <c r="R2" s="68" t="s">
        <v>33</v>
      </c>
      <c r="S2" s="68" t="s">
        <v>34</v>
      </c>
      <c r="T2" s="68" t="s">
        <v>35</v>
      </c>
      <c r="U2" s="68" t="s">
        <v>36</v>
      </c>
      <c r="V2" s="68" t="s">
        <v>37</v>
      </c>
      <c r="W2" s="68" t="s">
        <v>38</v>
      </c>
      <c r="X2" s="68" t="s">
        <v>39</v>
      </c>
      <c r="Y2" s="68" t="s">
        <v>40</v>
      </c>
      <c r="Z2" s="68" t="s">
        <v>41</v>
      </c>
    </row>
    <row r="3" spans="1:29" x14ac:dyDescent="0.25">
      <c r="A3" s="69"/>
      <c r="B3" s="61">
        <v>45498</v>
      </c>
      <c r="C3" s="70">
        <v>21.912800000000001</v>
      </c>
      <c r="D3" s="70">
        <v>23.366199999999999</v>
      </c>
      <c r="E3" s="70">
        <v>15.0404</v>
      </c>
      <c r="F3" s="70">
        <v>19.085899999999999</v>
      </c>
      <c r="G3" s="70">
        <v>24.3139</v>
      </c>
      <c r="H3" s="70">
        <v>32.877800000000001</v>
      </c>
      <c r="I3" s="70">
        <v>6.7241999999999997</v>
      </c>
      <c r="J3" s="70">
        <v>8.1137999999999995</v>
      </c>
      <c r="K3" s="70">
        <v>15.9033</v>
      </c>
      <c r="L3" s="70">
        <v>21.8444</v>
      </c>
      <c r="M3" s="70">
        <v>32.589700000000001</v>
      </c>
      <c r="N3" s="70">
        <v>37.9985</v>
      </c>
      <c r="O3" s="70">
        <v>38.447400000000002</v>
      </c>
      <c r="P3" s="70">
        <v>35.819800000000001</v>
      </c>
      <c r="Q3" s="70">
        <v>40.928199999999997</v>
      </c>
      <c r="R3" s="70">
        <v>49.723999999999997</v>
      </c>
      <c r="S3" s="70">
        <v>57.980600000000003</v>
      </c>
      <c r="T3" s="70">
        <v>57.0672</v>
      </c>
      <c r="U3" s="70">
        <v>92.569299999999998</v>
      </c>
      <c r="V3" s="70">
        <v>283.7054</v>
      </c>
      <c r="W3" s="70">
        <v>64.727500000000006</v>
      </c>
      <c r="X3" s="70">
        <v>23.2681</v>
      </c>
      <c r="Y3" s="70">
        <v>16.7546</v>
      </c>
      <c r="Z3" s="70">
        <v>22.726099999999999</v>
      </c>
    </row>
    <row r="4" spans="1:29" x14ac:dyDescent="0.25">
      <c r="A4" s="69"/>
      <c r="B4" s="61">
        <v>45499</v>
      </c>
      <c r="C4" s="70">
        <v>21.9985</v>
      </c>
      <c r="D4" s="70">
        <v>8.8317999999999994</v>
      </c>
      <c r="E4" s="70">
        <v>27.7667</v>
      </c>
      <c r="F4" s="70">
        <v>26.4438</v>
      </c>
      <c r="G4" s="70">
        <v>22.619700000000002</v>
      </c>
      <c r="H4" s="70">
        <v>29.884599999999999</v>
      </c>
      <c r="I4" s="70">
        <v>22.020900000000001</v>
      </c>
      <c r="J4" s="70">
        <v>16.893999999999998</v>
      </c>
      <c r="K4" s="70">
        <v>19.388300000000001</v>
      </c>
      <c r="L4" s="70">
        <v>23.8459</v>
      </c>
      <c r="M4" s="70">
        <v>21.752700000000001</v>
      </c>
      <c r="N4" s="70">
        <v>22.254999999999999</v>
      </c>
      <c r="O4" s="70">
        <v>23.3566</v>
      </c>
      <c r="P4" s="70">
        <v>29.838799999999999</v>
      </c>
      <c r="Q4" s="70">
        <v>30.474699999999999</v>
      </c>
      <c r="R4" s="70">
        <v>91.697400000000002</v>
      </c>
      <c r="S4" s="70">
        <v>43.345199999999998</v>
      </c>
      <c r="T4" s="70">
        <v>40.292999999999999</v>
      </c>
      <c r="U4" s="70">
        <v>43.069499999999998</v>
      </c>
      <c r="V4" s="70">
        <v>54.051499999999997</v>
      </c>
      <c r="W4" s="70">
        <v>38.078000000000003</v>
      </c>
      <c r="X4" s="70">
        <v>34.6113</v>
      </c>
      <c r="Y4" s="70">
        <v>37.617100000000001</v>
      </c>
      <c r="Z4" s="70">
        <v>30.798200000000001</v>
      </c>
    </row>
    <row r="5" spans="1:29" x14ac:dyDescent="0.25">
      <c r="A5" s="69"/>
      <c r="B5" s="61">
        <v>45500</v>
      </c>
      <c r="C5" s="70">
        <v>37.205500000000001</v>
      </c>
      <c r="D5" s="70">
        <v>28.873999999999999</v>
      </c>
      <c r="E5" s="70">
        <v>29.579799999999999</v>
      </c>
      <c r="F5" s="70">
        <v>26.464300000000001</v>
      </c>
      <c r="G5" s="70">
        <v>24.623799999999999</v>
      </c>
      <c r="H5" s="70">
        <v>25.1553</v>
      </c>
      <c r="I5" s="70">
        <v>18.402100000000001</v>
      </c>
      <c r="J5" s="70">
        <v>10.7555</v>
      </c>
      <c r="K5" s="70">
        <v>11.5463</v>
      </c>
      <c r="L5" s="70">
        <v>15.862</v>
      </c>
      <c r="M5" s="70">
        <v>8.4372000000000007</v>
      </c>
      <c r="N5" s="70">
        <v>2.2686000000000002</v>
      </c>
      <c r="O5" s="70">
        <v>5.2480000000000002</v>
      </c>
      <c r="P5" s="70">
        <v>7.6393000000000004</v>
      </c>
      <c r="Q5" s="70">
        <v>10.1638</v>
      </c>
      <c r="R5" s="70">
        <v>153.70599999999999</v>
      </c>
      <c r="S5" s="70">
        <v>233.32669999999999</v>
      </c>
      <c r="T5" s="70">
        <v>23.976199999999999</v>
      </c>
      <c r="U5" s="70">
        <v>30.1585</v>
      </c>
      <c r="V5" s="70">
        <v>32.269199999999998</v>
      </c>
      <c r="W5" s="70">
        <v>19.8521</v>
      </c>
      <c r="X5" s="70">
        <v>19.558900000000001</v>
      </c>
      <c r="Y5" s="70">
        <v>25.7484</v>
      </c>
      <c r="Z5" s="70">
        <v>14.4537</v>
      </c>
    </row>
    <row r="6" spans="1:29" x14ac:dyDescent="0.25">
      <c r="A6" s="69"/>
      <c r="B6" s="61">
        <v>45501</v>
      </c>
      <c r="C6" s="70">
        <v>18.7728</v>
      </c>
      <c r="D6" s="70">
        <v>17.2895</v>
      </c>
      <c r="E6" s="70">
        <v>12.690300000000001</v>
      </c>
      <c r="F6" s="70">
        <v>8.9901999999999997</v>
      </c>
      <c r="G6" s="70">
        <v>8.8521000000000001</v>
      </c>
      <c r="H6" s="70">
        <v>11.148099999999999</v>
      </c>
      <c r="I6" s="70">
        <v>8.7573000000000008</v>
      </c>
      <c r="J6" s="70">
        <v>6.5137999999999998</v>
      </c>
      <c r="K6" s="70">
        <v>1.7834000000000001</v>
      </c>
      <c r="L6" s="70">
        <v>5.0369999999999999</v>
      </c>
      <c r="M6" s="70">
        <v>-0.3125</v>
      </c>
      <c r="N6" s="70">
        <v>1.2103999999999999</v>
      </c>
      <c r="O6" s="70">
        <v>3.2913000000000001</v>
      </c>
      <c r="P6" s="70">
        <v>7.0838000000000001</v>
      </c>
      <c r="Q6" s="70">
        <v>12.148</v>
      </c>
      <c r="R6" s="70">
        <v>15.535</v>
      </c>
      <c r="S6" s="70">
        <v>257.3159</v>
      </c>
      <c r="T6" s="70">
        <v>31.9923</v>
      </c>
      <c r="U6" s="70">
        <v>33.523899999999998</v>
      </c>
      <c r="V6" s="70">
        <v>7.0374999999999996</v>
      </c>
      <c r="W6" s="70">
        <v>6.9250999999999996</v>
      </c>
      <c r="X6" s="70">
        <v>9.0083000000000002</v>
      </c>
      <c r="Y6" s="70">
        <v>11.010999999999999</v>
      </c>
      <c r="Z6" s="70">
        <v>9.0228999999999999</v>
      </c>
    </row>
    <row r="7" spans="1:29" x14ac:dyDescent="0.25">
      <c r="A7" s="69"/>
      <c r="B7" s="61">
        <v>45502</v>
      </c>
      <c r="C7" s="70">
        <v>9.3157999999999994</v>
      </c>
      <c r="D7" s="70">
        <v>9.3827999999999996</v>
      </c>
      <c r="E7" s="70">
        <v>9.2449999999999992</v>
      </c>
      <c r="F7" s="70">
        <v>9.2288999999999994</v>
      </c>
      <c r="G7" s="70">
        <v>10.9879</v>
      </c>
      <c r="H7" s="70">
        <v>11.0487</v>
      </c>
      <c r="I7" s="70">
        <v>10.0976</v>
      </c>
      <c r="J7" s="70">
        <v>7.5669000000000004</v>
      </c>
      <c r="K7" s="70">
        <v>8.9510000000000005</v>
      </c>
      <c r="L7" s="70">
        <v>10.0365</v>
      </c>
      <c r="M7" s="70">
        <v>13.830299999999999</v>
      </c>
      <c r="N7" s="70">
        <v>18.591000000000001</v>
      </c>
      <c r="O7" s="70">
        <v>285.58580000000001</v>
      </c>
      <c r="P7" s="70">
        <v>25.419699999999999</v>
      </c>
      <c r="Q7" s="70">
        <v>28.7531</v>
      </c>
      <c r="R7" s="70">
        <v>34.33</v>
      </c>
      <c r="S7" s="70">
        <v>26.431799999999999</v>
      </c>
      <c r="T7" s="70">
        <v>34.705100000000002</v>
      </c>
      <c r="U7" s="70">
        <v>44.754600000000003</v>
      </c>
      <c r="V7" s="70">
        <v>49.344799999999999</v>
      </c>
      <c r="W7" s="70">
        <v>43.213099999999997</v>
      </c>
      <c r="X7" s="70">
        <v>30.467700000000001</v>
      </c>
      <c r="Y7" s="70">
        <v>29.393999999999998</v>
      </c>
      <c r="Z7" s="70">
        <v>18.361000000000001</v>
      </c>
    </row>
    <row r="8" spans="1:29" x14ac:dyDescent="0.25">
      <c r="A8" s="69"/>
      <c r="B8" s="61">
        <v>45503</v>
      </c>
      <c r="C8" s="70">
        <v>27.236799999999999</v>
      </c>
      <c r="D8" s="70">
        <v>23.411100000000001</v>
      </c>
      <c r="E8" s="70">
        <v>13.9565</v>
      </c>
      <c r="F8" s="70">
        <v>19.490200000000002</v>
      </c>
      <c r="G8" s="70">
        <v>23.1982</v>
      </c>
      <c r="H8" s="70">
        <v>33.543999999999997</v>
      </c>
      <c r="I8" s="70">
        <v>16.103200000000001</v>
      </c>
      <c r="J8" s="70">
        <v>22.563400000000001</v>
      </c>
      <c r="K8" s="70">
        <v>20.854199999999999</v>
      </c>
      <c r="L8" s="70">
        <v>16.993200000000002</v>
      </c>
      <c r="M8" s="70">
        <v>19.1112</v>
      </c>
      <c r="N8" s="70">
        <v>25.047499999999999</v>
      </c>
      <c r="O8" s="70">
        <v>24.966200000000001</v>
      </c>
      <c r="P8" s="70">
        <v>402.45409999999998</v>
      </c>
      <c r="Q8" s="70">
        <v>24.523399999999999</v>
      </c>
      <c r="R8" s="70">
        <v>39.5077</v>
      </c>
      <c r="S8" s="70">
        <v>10.1381</v>
      </c>
      <c r="T8" s="70">
        <v>10.272</v>
      </c>
      <c r="U8" s="70">
        <v>17.877500000000001</v>
      </c>
      <c r="V8" s="70">
        <v>51.456099999999999</v>
      </c>
      <c r="W8" s="70">
        <v>44.113100000000003</v>
      </c>
      <c r="X8" s="70">
        <v>34.340299999999999</v>
      </c>
      <c r="Y8" s="70">
        <v>14.6646</v>
      </c>
      <c r="Z8" s="70">
        <v>13.6396</v>
      </c>
    </row>
    <row r="9" spans="1:29" x14ac:dyDescent="0.25">
      <c r="A9" s="69"/>
      <c r="B9" s="61">
        <v>45504</v>
      </c>
      <c r="C9" s="70">
        <v>18.3811</v>
      </c>
      <c r="D9" s="70">
        <v>21.6526</v>
      </c>
      <c r="E9" s="70">
        <v>16.695900000000002</v>
      </c>
      <c r="F9" s="70">
        <v>14.952400000000001</v>
      </c>
      <c r="G9" s="70">
        <v>19.881</v>
      </c>
      <c r="H9" s="70">
        <v>27.818999999999999</v>
      </c>
      <c r="I9" s="70">
        <v>18.866</v>
      </c>
      <c r="J9" s="70">
        <v>11.879799999999999</v>
      </c>
      <c r="K9" s="70">
        <v>16.5992</v>
      </c>
      <c r="L9" s="70">
        <v>25.569800000000001</v>
      </c>
      <c r="M9" s="70">
        <v>30.6494</v>
      </c>
      <c r="N9" s="70">
        <v>20.7332</v>
      </c>
      <c r="O9" s="70">
        <v>32.235199999999999</v>
      </c>
      <c r="P9" s="70">
        <v>37.632199999999997</v>
      </c>
      <c r="Q9" s="70">
        <v>40.015000000000001</v>
      </c>
      <c r="R9" s="70">
        <v>30.138999999999999</v>
      </c>
      <c r="S9" s="70">
        <v>42.356200000000001</v>
      </c>
      <c r="T9" s="70">
        <v>35.7928</v>
      </c>
      <c r="U9" s="70">
        <v>25.735600000000002</v>
      </c>
      <c r="V9" s="70">
        <v>76.036900000000003</v>
      </c>
      <c r="W9" s="70">
        <v>21.657</v>
      </c>
      <c r="X9" s="70">
        <v>28.241199999999999</v>
      </c>
      <c r="Y9" s="70">
        <v>35.859200000000001</v>
      </c>
      <c r="Z9" s="70">
        <v>16.1511</v>
      </c>
    </row>
    <row r="10" spans="1:29" x14ac:dyDescent="0.25">
      <c r="A10" s="69"/>
      <c r="B10" s="61">
        <v>45505</v>
      </c>
      <c r="C10" s="70">
        <v>38.609699999999997</v>
      </c>
      <c r="D10" s="70">
        <v>33.570599999999999</v>
      </c>
      <c r="E10" s="70">
        <v>36.384599999999999</v>
      </c>
      <c r="F10" s="70">
        <v>38.184399999999997</v>
      </c>
      <c r="G10" s="70">
        <v>40.078699999999998</v>
      </c>
      <c r="H10" s="70">
        <v>46.013800000000003</v>
      </c>
      <c r="I10" s="70">
        <v>35.1021</v>
      </c>
      <c r="J10" s="70">
        <v>30.089600000000001</v>
      </c>
      <c r="K10" s="70">
        <v>29.524100000000001</v>
      </c>
      <c r="L10" s="70">
        <v>28.93</v>
      </c>
      <c r="M10" s="70">
        <v>20.011500000000002</v>
      </c>
      <c r="N10" s="70">
        <v>15.2349</v>
      </c>
      <c r="O10" s="70">
        <v>29.201699999999999</v>
      </c>
      <c r="P10" s="70">
        <v>41.403199999999998</v>
      </c>
      <c r="Q10" s="70">
        <v>46.832500000000003</v>
      </c>
      <c r="R10" s="70">
        <v>59.500100000000003</v>
      </c>
      <c r="S10" s="70">
        <v>49.309800000000003</v>
      </c>
      <c r="T10" s="70">
        <v>44.174199999999999</v>
      </c>
      <c r="U10" s="70">
        <v>92.374300000000005</v>
      </c>
      <c r="V10" s="70">
        <v>61.757399999999997</v>
      </c>
      <c r="W10" s="70">
        <v>33.533700000000003</v>
      </c>
      <c r="X10" s="70">
        <v>44.786799999999999</v>
      </c>
      <c r="Y10" s="70">
        <v>49.058999999999997</v>
      </c>
      <c r="Z10" s="70">
        <v>14.8073</v>
      </c>
    </row>
    <row r="11" spans="1:29" x14ac:dyDescent="0.25">
      <c r="A11" s="69"/>
      <c r="B11" s="61">
        <v>45506</v>
      </c>
      <c r="C11" s="70">
        <v>52.033299999999997</v>
      </c>
      <c r="D11" s="70">
        <v>34.932000000000002</v>
      </c>
      <c r="E11" s="70">
        <v>42.1753</v>
      </c>
      <c r="F11" s="70">
        <v>40.890500000000003</v>
      </c>
      <c r="G11" s="70">
        <v>42.337899999999998</v>
      </c>
      <c r="H11" s="70">
        <v>39.976599999999998</v>
      </c>
      <c r="I11" s="70">
        <v>12.5824</v>
      </c>
      <c r="J11" s="70">
        <v>19.001999999999999</v>
      </c>
      <c r="K11" s="70">
        <v>14.4848</v>
      </c>
      <c r="L11" s="70">
        <v>25.0458</v>
      </c>
      <c r="M11" s="70">
        <v>36.546300000000002</v>
      </c>
      <c r="N11" s="70">
        <v>44.656500000000001</v>
      </c>
      <c r="O11" s="70">
        <v>41.389200000000002</v>
      </c>
      <c r="P11" s="70">
        <v>37.407400000000003</v>
      </c>
      <c r="Q11" s="70">
        <v>13.0784</v>
      </c>
      <c r="R11" s="70">
        <v>8.3352000000000004</v>
      </c>
      <c r="S11" s="70">
        <v>7.0007999999999999</v>
      </c>
      <c r="T11" s="70">
        <v>6.7366000000000001</v>
      </c>
      <c r="U11" s="70">
        <v>6.6369999999999996</v>
      </c>
      <c r="V11" s="70">
        <v>6.7267000000000001</v>
      </c>
      <c r="W11" s="70">
        <v>6.4817999999999998</v>
      </c>
      <c r="X11" s="70">
        <v>6.5472000000000001</v>
      </c>
      <c r="Y11" s="70">
        <v>10.1233</v>
      </c>
      <c r="Z11" s="70">
        <v>16.793600000000001</v>
      </c>
    </row>
    <row r="12" spans="1:29" x14ac:dyDescent="0.25">
      <c r="A12" s="69"/>
      <c r="B12" s="61">
        <v>45507</v>
      </c>
      <c r="C12" s="70">
        <v>5.9748000000000001</v>
      </c>
      <c r="D12" s="70">
        <v>5.3547000000000002</v>
      </c>
      <c r="E12" s="70">
        <v>5.0731000000000002</v>
      </c>
      <c r="F12" s="70">
        <v>4.9983000000000004</v>
      </c>
      <c r="G12" s="70">
        <v>4.9607000000000001</v>
      </c>
      <c r="H12" s="70">
        <v>5.0552999999999999</v>
      </c>
      <c r="I12" s="70">
        <v>-89.796599999999998</v>
      </c>
      <c r="J12" s="70">
        <v>4.7847999999999997</v>
      </c>
      <c r="K12" s="70">
        <v>4.5601000000000003</v>
      </c>
      <c r="L12" s="70">
        <v>4.8666</v>
      </c>
      <c r="M12" s="70">
        <v>5.9143999999999997</v>
      </c>
      <c r="N12" s="70">
        <v>5.5170000000000003</v>
      </c>
      <c r="O12" s="70">
        <v>7.0529999999999999</v>
      </c>
      <c r="P12" s="70">
        <v>19.0153</v>
      </c>
      <c r="Q12" s="70">
        <v>7.0370999999999997</v>
      </c>
      <c r="R12" s="70">
        <v>6.9421999999999997</v>
      </c>
      <c r="S12" s="70">
        <v>6.7373000000000003</v>
      </c>
      <c r="T12" s="70">
        <v>3.9910999999999999</v>
      </c>
      <c r="U12" s="70">
        <v>3.5613999999999999</v>
      </c>
      <c r="V12" s="70">
        <v>48.063499999999998</v>
      </c>
      <c r="W12" s="70">
        <v>14.117900000000001</v>
      </c>
      <c r="X12" s="70">
        <v>14.682399999999999</v>
      </c>
      <c r="Y12" s="70">
        <v>39.552199999999999</v>
      </c>
      <c r="Z12" s="70">
        <v>23.0274</v>
      </c>
    </row>
    <row r="13" spans="1:29" x14ac:dyDescent="0.25">
      <c r="A13" s="69"/>
      <c r="B13" s="61">
        <v>45508</v>
      </c>
      <c r="C13" s="70">
        <v>28.815100000000001</v>
      </c>
      <c r="D13" s="70">
        <v>3.4285000000000001</v>
      </c>
      <c r="E13" s="70">
        <v>3.5848</v>
      </c>
      <c r="F13" s="70">
        <v>3.1183999999999998</v>
      </c>
      <c r="G13" s="70">
        <v>3.0617000000000001</v>
      </c>
      <c r="H13" s="70">
        <v>2.6132</v>
      </c>
      <c r="I13" s="70">
        <v>1.1303000000000001</v>
      </c>
      <c r="J13" s="70">
        <v>1.3085</v>
      </c>
      <c r="K13" s="70">
        <v>1.4188000000000001</v>
      </c>
      <c r="L13" s="70">
        <v>1.4266000000000001</v>
      </c>
      <c r="M13" s="70">
        <v>2.5512000000000001</v>
      </c>
      <c r="N13" s="70">
        <v>5.0450999999999997</v>
      </c>
      <c r="O13" s="70">
        <v>19.9878</v>
      </c>
      <c r="P13" s="70">
        <v>28.519500000000001</v>
      </c>
      <c r="Q13" s="70">
        <v>32.907699999999998</v>
      </c>
      <c r="R13" s="70">
        <v>31.082000000000001</v>
      </c>
      <c r="S13" s="70">
        <v>37.392400000000002</v>
      </c>
      <c r="T13" s="70">
        <v>14.7921</v>
      </c>
      <c r="U13" s="70">
        <v>4.6036999999999999</v>
      </c>
      <c r="V13" s="70">
        <v>3.7955000000000001</v>
      </c>
      <c r="W13" s="70">
        <v>4.3262999999999998</v>
      </c>
      <c r="X13" s="70">
        <v>4.9164000000000003</v>
      </c>
      <c r="Y13" s="70">
        <v>36.073799999999999</v>
      </c>
      <c r="Z13" s="70">
        <v>21.0671</v>
      </c>
    </row>
    <row r="14" spans="1:29" x14ac:dyDescent="0.25">
      <c r="A14" s="69"/>
      <c r="B14" s="61">
        <v>45509</v>
      </c>
      <c r="C14" s="70">
        <v>27.6995</v>
      </c>
      <c r="D14" s="70">
        <v>4.8255999999999997</v>
      </c>
      <c r="E14" s="70">
        <v>3.3207</v>
      </c>
      <c r="F14" s="70">
        <v>3.6465999999999998</v>
      </c>
      <c r="G14" s="70">
        <v>3.4169</v>
      </c>
      <c r="H14" s="70">
        <v>3.3106</v>
      </c>
      <c r="I14" s="70">
        <v>1.3633</v>
      </c>
      <c r="J14" s="70">
        <v>1.2948</v>
      </c>
      <c r="K14" s="70">
        <v>3.6686999999999999</v>
      </c>
      <c r="L14" s="70">
        <v>10.867800000000001</v>
      </c>
      <c r="M14" s="70">
        <v>24.5078</v>
      </c>
      <c r="N14" s="70">
        <v>18.426100000000002</v>
      </c>
      <c r="O14" s="70">
        <v>32.360700000000001</v>
      </c>
      <c r="P14" s="70">
        <v>38.607300000000002</v>
      </c>
      <c r="Q14" s="70">
        <v>63.143999999999998</v>
      </c>
      <c r="R14" s="70">
        <v>54.072899999999997</v>
      </c>
      <c r="S14" s="70">
        <v>108.6446</v>
      </c>
      <c r="T14" s="70">
        <v>47.264400000000002</v>
      </c>
      <c r="U14" s="70">
        <v>123.729</v>
      </c>
      <c r="V14" s="70">
        <v>67.733699999999999</v>
      </c>
      <c r="W14" s="70">
        <v>47.956800000000001</v>
      </c>
      <c r="X14" s="70">
        <v>38.354300000000002</v>
      </c>
      <c r="Y14" s="70">
        <v>38.052300000000002</v>
      </c>
      <c r="Z14" s="70">
        <v>31.620200000000001</v>
      </c>
    </row>
    <row r="15" spans="1:29" x14ac:dyDescent="0.25">
      <c r="A15" s="69"/>
      <c r="B15" s="61">
        <v>45510</v>
      </c>
      <c r="C15" s="70">
        <v>21.104600000000001</v>
      </c>
      <c r="D15" s="70">
        <v>13.787800000000001</v>
      </c>
      <c r="E15" s="70">
        <v>14.8367</v>
      </c>
      <c r="F15" s="70">
        <v>18.146999999999998</v>
      </c>
      <c r="G15" s="70">
        <v>17.458200000000001</v>
      </c>
      <c r="H15" s="70">
        <v>26.114799999999999</v>
      </c>
      <c r="I15" s="70">
        <v>8.6341999999999999</v>
      </c>
      <c r="J15" s="70">
        <v>7.8491999999999997</v>
      </c>
      <c r="K15" s="70">
        <v>17.638100000000001</v>
      </c>
      <c r="L15" s="70">
        <v>18.919499999999999</v>
      </c>
      <c r="M15" s="70">
        <v>25.63</v>
      </c>
      <c r="N15" s="70">
        <v>18.146100000000001</v>
      </c>
      <c r="O15" s="70">
        <v>34.826900000000002</v>
      </c>
      <c r="P15" s="70">
        <v>31.518599999999999</v>
      </c>
      <c r="Q15" s="70">
        <v>37.280299999999997</v>
      </c>
      <c r="R15" s="70">
        <v>40.656300000000002</v>
      </c>
      <c r="S15" s="70">
        <v>38.170999999999999</v>
      </c>
      <c r="T15" s="70">
        <v>40.802700000000002</v>
      </c>
      <c r="U15" s="70">
        <v>54.152799999999999</v>
      </c>
      <c r="V15" s="70">
        <v>51.863599999999998</v>
      </c>
      <c r="W15" s="70">
        <v>47.521000000000001</v>
      </c>
      <c r="X15" s="70">
        <v>17.895700000000001</v>
      </c>
      <c r="Y15" s="70">
        <v>38.766399999999997</v>
      </c>
      <c r="Z15" s="70">
        <v>22.388500000000001</v>
      </c>
    </row>
    <row r="16" spans="1:29" x14ac:dyDescent="0.25">
      <c r="A16" s="69"/>
      <c r="B16" s="61">
        <v>45511</v>
      </c>
      <c r="C16" s="70">
        <v>17.590800000000002</v>
      </c>
      <c r="D16" s="70">
        <v>34.533099999999997</v>
      </c>
      <c r="E16" s="70">
        <v>30.986899999999999</v>
      </c>
      <c r="F16" s="70">
        <v>31.816600000000001</v>
      </c>
      <c r="G16" s="70">
        <v>33.492100000000001</v>
      </c>
      <c r="H16" s="70">
        <v>32.793199999999999</v>
      </c>
      <c r="I16" s="70">
        <v>10.5045</v>
      </c>
      <c r="J16" s="70">
        <v>20.491299999999999</v>
      </c>
      <c r="K16" s="70">
        <v>11.670500000000001</v>
      </c>
      <c r="L16" s="70">
        <v>27.740300000000001</v>
      </c>
      <c r="M16" s="70">
        <v>30.319500000000001</v>
      </c>
      <c r="N16" s="70">
        <v>31.985099999999999</v>
      </c>
      <c r="O16" s="70">
        <v>31.439499999999999</v>
      </c>
      <c r="P16" s="70">
        <v>32.480200000000004</v>
      </c>
      <c r="Q16" s="70">
        <v>31.511500000000002</v>
      </c>
      <c r="R16" s="70">
        <v>32.131399999999999</v>
      </c>
      <c r="S16" s="70">
        <v>30.200800000000001</v>
      </c>
      <c r="T16" s="70">
        <v>38.950800000000001</v>
      </c>
      <c r="U16" s="70">
        <v>49.624299999999998</v>
      </c>
      <c r="V16" s="70">
        <v>39.326700000000002</v>
      </c>
      <c r="W16" s="70">
        <v>36.650500000000001</v>
      </c>
      <c r="X16" s="70">
        <v>34.645699999999998</v>
      </c>
      <c r="Y16" s="70">
        <v>36.922600000000003</v>
      </c>
      <c r="Z16" s="70">
        <v>28.946999999999999</v>
      </c>
    </row>
    <row r="17" spans="1:26" x14ac:dyDescent="0.25">
      <c r="A17" s="69"/>
      <c r="B17" s="61">
        <v>45512</v>
      </c>
      <c r="C17" s="70">
        <v>28.203800000000001</v>
      </c>
      <c r="D17" s="70">
        <v>16.517900000000001</v>
      </c>
      <c r="E17" s="70">
        <v>28.046900000000001</v>
      </c>
      <c r="F17" s="70">
        <v>14.17</v>
      </c>
      <c r="G17" s="70">
        <v>26.880199999999999</v>
      </c>
      <c r="H17" s="70">
        <v>32.0167</v>
      </c>
      <c r="I17" s="70">
        <v>19.472999999999999</v>
      </c>
      <c r="J17" s="70">
        <v>8.8073999999999995</v>
      </c>
      <c r="K17" s="70">
        <v>8.8867999999999991</v>
      </c>
      <c r="L17" s="70">
        <v>20.279</v>
      </c>
      <c r="M17" s="70">
        <v>9.8337000000000003</v>
      </c>
      <c r="N17" s="70">
        <v>17.0244</v>
      </c>
      <c r="O17" s="70">
        <v>18.404399999999999</v>
      </c>
      <c r="P17" s="70">
        <v>26.0715</v>
      </c>
      <c r="Q17" s="70">
        <v>26.168299999999999</v>
      </c>
      <c r="R17" s="70">
        <v>27.96</v>
      </c>
      <c r="S17" s="70">
        <v>28.582999999999998</v>
      </c>
      <c r="T17" s="70">
        <v>38.1477</v>
      </c>
      <c r="U17" s="70">
        <v>39.450099999999999</v>
      </c>
      <c r="V17" s="70">
        <v>37.639000000000003</v>
      </c>
      <c r="W17" s="70">
        <v>32.600299999999997</v>
      </c>
      <c r="X17" s="70">
        <v>17.488</v>
      </c>
      <c r="Y17" s="70">
        <v>27.392199999999999</v>
      </c>
      <c r="Z17" s="70">
        <v>11.910299999999999</v>
      </c>
    </row>
    <row r="18" spans="1:26" x14ac:dyDescent="0.25">
      <c r="A18" s="69"/>
      <c r="B18" s="61">
        <v>45513</v>
      </c>
      <c r="C18" s="70">
        <v>19.518699999999999</v>
      </c>
      <c r="D18" s="70">
        <v>11.645899999999999</v>
      </c>
      <c r="E18" s="70">
        <v>8.8701000000000008</v>
      </c>
      <c r="F18" s="70">
        <v>8.8469999999999995</v>
      </c>
      <c r="G18" s="70">
        <v>8.8935999999999993</v>
      </c>
      <c r="H18" s="70">
        <v>12.991400000000001</v>
      </c>
      <c r="I18" s="70">
        <v>8.7475000000000005</v>
      </c>
      <c r="J18" s="70">
        <v>7.4231999999999996</v>
      </c>
      <c r="K18" s="70">
        <v>8.8671000000000006</v>
      </c>
      <c r="L18" s="70">
        <v>7.3277000000000001</v>
      </c>
      <c r="M18" s="70">
        <v>20.648</v>
      </c>
      <c r="N18" s="70">
        <v>22.362200000000001</v>
      </c>
      <c r="O18" s="70">
        <v>9.6268999999999991</v>
      </c>
      <c r="P18" s="70">
        <v>30.6633</v>
      </c>
      <c r="Q18" s="70">
        <v>33.279699999999998</v>
      </c>
      <c r="R18" s="70">
        <v>33.792099999999998</v>
      </c>
      <c r="S18" s="70">
        <v>32.6616</v>
      </c>
      <c r="T18" s="70">
        <v>33.136699999999998</v>
      </c>
      <c r="U18" s="70">
        <v>41.286000000000001</v>
      </c>
      <c r="V18" s="70">
        <v>35.9435</v>
      </c>
      <c r="W18" s="70">
        <v>31.439599999999999</v>
      </c>
      <c r="X18" s="70">
        <v>26.369299999999999</v>
      </c>
      <c r="Y18" s="70">
        <v>33.234499999999997</v>
      </c>
      <c r="Z18" s="70">
        <v>26.720099999999999</v>
      </c>
    </row>
    <row r="19" spans="1:26" x14ac:dyDescent="0.25">
      <c r="A19" s="69"/>
      <c r="B19" s="61">
        <v>45514</v>
      </c>
      <c r="C19" s="70">
        <v>26.998999999999999</v>
      </c>
      <c r="D19" s="70">
        <v>28.1889</v>
      </c>
      <c r="E19" s="70">
        <v>23.738</v>
      </c>
      <c r="F19" s="70">
        <v>14.380800000000001</v>
      </c>
      <c r="G19" s="70">
        <v>10.0025</v>
      </c>
      <c r="H19" s="70">
        <v>9.6717999999999993</v>
      </c>
      <c r="I19" s="70">
        <v>12.6454</v>
      </c>
      <c r="J19" s="70">
        <v>5.8456000000000001</v>
      </c>
      <c r="K19" s="70">
        <v>13.979200000000001</v>
      </c>
      <c r="L19" s="70">
        <v>16.351900000000001</v>
      </c>
      <c r="M19" s="70">
        <v>18.6859</v>
      </c>
      <c r="N19" s="70">
        <v>18.816800000000001</v>
      </c>
      <c r="O19" s="70">
        <v>26.623699999999999</v>
      </c>
      <c r="P19" s="70">
        <v>28.992999999999999</v>
      </c>
      <c r="Q19" s="70">
        <v>33.384599999999999</v>
      </c>
      <c r="R19" s="70">
        <v>77.250200000000007</v>
      </c>
      <c r="S19" s="70">
        <v>40.571199999999997</v>
      </c>
      <c r="T19" s="70">
        <v>291.65269999999998</v>
      </c>
      <c r="U19" s="70">
        <v>34.130600000000001</v>
      </c>
      <c r="V19" s="70">
        <v>39.694099999999999</v>
      </c>
      <c r="W19" s="70">
        <v>33.948099999999997</v>
      </c>
      <c r="X19" s="70">
        <v>31.773299999999999</v>
      </c>
      <c r="Y19" s="70">
        <v>37.161499999999997</v>
      </c>
      <c r="Z19" s="70">
        <v>34.926600000000001</v>
      </c>
    </row>
    <row r="20" spans="1:26" x14ac:dyDescent="0.25">
      <c r="A20" s="69"/>
      <c r="B20" s="61">
        <v>45515</v>
      </c>
      <c r="C20" s="70">
        <v>-95.564499999999995</v>
      </c>
      <c r="D20" s="70">
        <v>19.508400000000002</v>
      </c>
      <c r="E20" s="70">
        <v>22.918800000000001</v>
      </c>
      <c r="F20" s="70">
        <v>14.1408</v>
      </c>
      <c r="G20" s="70">
        <v>19.089400000000001</v>
      </c>
      <c r="H20" s="70">
        <v>10.3468</v>
      </c>
      <c r="I20" s="70">
        <v>4.5060000000000002</v>
      </c>
      <c r="J20" s="70">
        <v>2.8889999999999998</v>
      </c>
      <c r="K20" s="70">
        <v>6.2511999999999999</v>
      </c>
      <c r="L20" s="70">
        <v>7.5585000000000004</v>
      </c>
      <c r="M20" s="70">
        <v>13.3626</v>
      </c>
      <c r="N20" s="70">
        <v>25.268599999999999</v>
      </c>
      <c r="O20" s="70">
        <v>26.776199999999999</v>
      </c>
      <c r="P20" s="70">
        <v>29.6662</v>
      </c>
      <c r="Q20" s="70">
        <v>30.494299999999999</v>
      </c>
      <c r="R20" s="70">
        <v>34.630400000000002</v>
      </c>
      <c r="S20" s="70">
        <v>39.640900000000002</v>
      </c>
      <c r="T20" s="70">
        <v>272.43450000000001</v>
      </c>
      <c r="U20" s="70">
        <v>44.6479</v>
      </c>
      <c r="V20" s="70">
        <v>45.343000000000004</v>
      </c>
      <c r="W20" s="70">
        <v>43.433900000000001</v>
      </c>
      <c r="X20" s="70">
        <v>9.7012</v>
      </c>
      <c r="Y20" s="70">
        <v>37.835500000000003</v>
      </c>
      <c r="Z20" s="70">
        <v>23.1938</v>
      </c>
    </row>
    <row r="21" spans="1:26" x14ac:dyDescent="0.25">
      <c r="A21" s="69"/>
      <c r="B21" s="61">
        <v>45516</v>
      </c>
      <c r="C21" s="70">
        <v>24.263400000000001</v>
      </c>
      <c r="D21" s="70">
        <v>11.619199999999999</v>
      </c>
      <c r="E21" s="70">
        <v>22.239899999999999</v>
      </c>
      <c r="F21" s="70">
        <v>22.3919</v>
      </c>
      <c r="G21" s="70">
        <v>23.711300000000001</v>
      </c>
      <c r="H21" s="70">
        <v>26.87</v>
      </c>
      <c r="I21" s="70">
        <v>4.9071999999999996</v>
      </c>
      <c r="J21" s="70">
        <v>5.0110000000000001</v>
      </c>
      <c r="K21" s="70">
        <v>5.7752999999999997</v>
      </c>
      <c r="L21" s="70">
        <v>12.095800000000001</v>
      </c>
      <c r="M21" s="70">
        <v>25.5656</v>
      </c>
      <c r="N21" s="70">
        <v>29.1997</v>
      </c>
      <c r="O21" s="70">
        <v>30.911999999999999</v>
      </c>
      <c r="P21" s="70">
        <v>30.767399999999999</v>
      </c>
      <c r="Q21" s="70">
        <v>790.14430000000004</v>
      </c>
      <c r="R21" s="70">
        <v>26.829899999999999</v>
      </c>
      <c r="S21" s="70">
        <v>28.656199999999998</v>
      </c>
      <c r="T21" s="70">
        <v>31.815300000000001</v>
      </c>
      <c r="U21" s="70">
        <v>50.569800000000001</v>
      </c>
      <c r="V21" s="70">
        <v>38.582999999999998</v>
      </c>
      <c r="W21" s="70">
        <v>32.961500000000001</v>
      </c>
      <c r="X21" s="70">
        <v>25.9389</v>
      </c>
      <c r="Y21" s="70">
        <v>29.0792</v>
      </c>
      <c r="Z21" s="70">
        <v>14.8216</v>
      </c>
    </row>
    <row r="22" spans="1:26" x14ac:dyDescent="0.25">
      <c r="A22" s="69"/>
      <c r="B22" s="61">
        <v>45517</v>
      </c>
      <c r="C22" s="70">
        <v>20.306799999999999</v>
      </c>
      <c r="D22" s="70">
        <v>13.4078</v>
      </c>
      <c r="E22" s="70">
        <v>5.7050999999999998</v>
      </c>
      <c r="F22" s="70">
        <v>5.5414000000000003</v>
      </c>
      <c r="G22" s="70">
        <v>8.6095000000000006</v>
      </c>
      <c r="H22" s="70">
        <v>7.3356000000000003</v>
      </c>
      <c r="I22" s="70">
        <v>17.209700000000002</v>
      </c>
      <c r="J22" s="70">
        <v>14.0747</v>
      </c>
      <c r="K22" s="70">
        <v>12.7232</v>
      </c>
      <c r="L22" s="70">
        <v>23.099699999999999</v>
      </c>
      <c r="M22" s="70">
        <v>20.2987</v>
      </c>
      <c r="N22" s="70">
        <v>24.269500000000001</v>
      </c>
      <c r="O22" s="70">
        <v>24.043399999999998</v>
      </c>
      <c r="P22" s="70">
        <v>23.476099999999999</v>
      </c>
      <c r="Q22" s="70">
        <v>20.149000000000001</v>
      </c>
      <c r="R22" s="70">
        <v>18.251200000000001</v>
      </c>
      <c r="S22" s="70">
        <v>19.0335</v>
      </c>
      <c r="T22" s="70">
        <v>33.879899999999999</v>
      </c>
      <c r="U22" s="70">
        <v>38.820399999999999</v>
      </c>
      <c r="V22" s="70">
        <v>37.733899999999998</v>
      </c>
      <c r="W22" s="70">
        <v>28.884599999999999</v>
      </c>
      <c r="X22" s="70">
        <v>19.5229</v>
      </c>
      <c r="Y22" s="70">
        <v>28.120999999999999</v>
      </c>
      <c r="Z22" s="70">
        <v>19.09</v>
      </c>
    </row>
    <row r="23" spans="1:26" x14ac:dyDescent="0.25">
      <c r="A23" s="69"/>
      <c r="B23" s="61">
        <v>45518</v>
      </c>
      <c r="C23" s="70">
        <v>22.069199999999999</v>
      </c>
      <c r="D23" s="70">
        <v>18.743300000000001</v>
      </c>
      <c r="E23" s="70">
        <v>21.518699999999999</v>
      </c>
      <c r="F23" s="70">
        <v>21.582000000000001</v>
      </c>
      <c r="G23" s="70">
        <v>21.854199999999999</v>
      </c>
      <c r="H23" s="70">
        <v>25.822399999999998</v>
      </c>
      <c r="I23" s="70">
        <v>16.480399999999999</v>
      </c>
      <c r="J23" s="70">
        <v>13.363</v>
      </c>
      <c r="K23" s="70">
        <v>9.6529000000000007</v>
      </c>
      <c r="L23" s="70">
        <v>10.6134</v>
      </c>
      <c r="M23" s="70">
        <v>14.4329</v>
      </c>
      <c r="N23" s="70">
        <v>19.6662</v>
      </c>
      <c r="O23" s="70">
        <v>20.241800000000001</v>
      </c>
      <c r="P23" s="70">
        <v>21.2011</v>
      </c>
      <c r="Q23" s="70">
        <v>22.2058</v>
      </c>
      <c r="R23" s="70">
        <v>22.0733</v>
      </c>
      <c r="S23" s="70">
        <v>30.123999999999999</v>
      </c>
      <c r="T23" s="70">
        <v>31.8444</v>
      </c>
      <c r="U23" s="70">
        <v>58.502499999999998</v>
      </c>
      <c r="V23" s="70">
        <v>44.999200000000002</v>
      </c>
      <c r="W23" s="70">
        <v>38.419600000000003</v>
      </c>
      <c r="X23" s="70">
        <v>32.513800000000003</v>
      </c>
      <c r="Y23" s="70">
        <v>33.699100000000001</v>
      </c>
      <c r="Z23" s="70">
        <v>24.671900000000001</v>
      </c>
    </row>
    <row r="24" spans="1:26" x14ac:dyDescent="0.25">
      <c r="A24" s="69"/>
      <c r="B24" s="61">
        <v>45519</v>
      </c>
      <c r="C24" s="70">
        <v>28.674099999999999</v>
      </c>
      <c r="D24" s="70">
        <v>19.3963</v>
      </c>
      <c r="E24" s="70">
        <v>20.723600000000001</v>
      </c>
      <c r="F24" s="70">
        <v>14.647399999999999</v>
      </c>
      <c r="G24" s="70">
        <v>15.4018</v>
      </c>
      <c r="H24" s="70">
        <v>18.5182</v>
      </c>
      <c r="I24" s="70">
        <v>20.5305</v>
      </c>
      <c r="J24" s="70">
        <v>20.853899999999999</v>
      </c>
      <c r="K24" s="70">
        <v>15.349</v>
      </c>
      <c r="L24" s="70">
        <v>18.652200000000001</v>
      </c>
      <c r="M24" s="70">
        <v>24.047599999999999</v>
      </c>
      <c r="N24" s="70">
        <v>25.344100000000001</v>
      </c>
      <c r="O24" s="70">
        <v>246.38800000000001</v>
      </c>
      <c r="P24" s="70">
        <v>30.852599999999999</v>
      </c>
      <c r="Q24" s="70">
        <v>34.479199999999999</v>
      </c>
      <c r="R24" s="70">
        <v>36.9178</v>
      </c>
      <c r="S24" s="70">
        <v>30.4206</v>
      </c>
      <c r="T24" s="70">
        <v>37.0794</v>
      </c>
      <c r="U24" s="70">
        <v>80.845699999999994</v>
      </c>
      <c r="V24" s="70">
        <v>55.6355</v>
      </c>
      <c r="W24" s="70">
        <v>39.5749</v>
      </c>
      <c r="X24" s="70">
        <v>29.820900000000002</v>
      </c>
      <c r="Y24" s="70">
        <v>31.765799999999999</v>
      </c>
      <c r="Z24" s="70">
        <v>23.991800000000001</v>
      </c>
    </row>
    <row r="25" spans="1:26" x14ac:dyDescent="0.25">
      <c r="A25" s="69"/>
      <c r="B25" s="61">
        <v>45520</v>
      </c>
      <c r="C25" s="70">
        <v>27.8673</v>
      </c>
      <c r="D25" s="70">
        <v>25.837700000000002</v>
      </c>
      <c r="E25" s="70">
        <v>25.613</v>
      </c>
      <c r="F25" s="70">
        <v>26.200900000000001</v>
      </c>
      <c r="G25" s="70">
        <v>32.593299999999999</v>
      </c>
      <c r="H25" s="70">
        <v>35.625500000000002</v>
      </c>
      <c r="I25" s="70">
        <v>13.700200000000001</v>
      </c>
      <c r="J25" s="70">
        <v>8.5768000000000004</v>
      </c>
      <c r="K25" s="70">
        <v>12.032</v>
      </c>
      <c r="L25" s="70">
        <v>21.039000000000001</v>
      </c>
      <c r="M25" s="70">
        <v>28.3062</v>
      </c>
      <c r="N25" s="70">
        <v>30.2501</v>
      </c>
      <c r="O25" s="70">
        <v>31.432200000000002</v>
      </c>
      <c r="P25" s="70">
        <v>33.694699999999997</v>
      </c>
      <c r="Q25" s="70">
        <v>38.2746</v>
      </c>
      <c r="R25" s="70">
        <v>38.526000000000003</v>
      </c>
      <c r="S25" s="70">
        <v>36.0471</v>
      </c>
      <c r="T25" s="70">
        <v>46.190600000000003</v>
      </c>
      <c r="U25" s="70">
        <v>50.018000000000001</v>
      </c>
      <c r="V25" s="70">
        <v>40.413600000000002</v>
      </c>
      <c r="W25" s="70">
        <v>44.024900000000002</v>
      </c>
      <c r="X25" s="70">
        <v>37.632599999999996</v>
      </c>
      <c r="Y25" s="70">
        <v>42.483800000000002</v>
      </c>
      <c r="Z25" s="70">
        <v>35.688499999999998</v>
      </c>
    </row>
    <row r="26" spans="1:26" x14ac:dyDescent="0.25">
      <c r="A26" s="69"/>
      <c r="B26" s="61">
        <v>45521</v>
      </c>
      <c r="C26" s="70">
        <v>35.9221</v>
      </c>
      <c r="D26" s="70">
        <v>33.262099999999997</v>
      </c>
      <c r="E26" s="70">
        <v>26.2788</v>
      </c>
      <c r="F26" s="70">
        <v>15.3887</v>
      </c>
      <c r="G26" s="70">
        <v>15.2102</v>
      </c>
      <c r="H26" s="70">
        <v>12.6493</v>
      </c>
      <c r="I26" s="70">
        <v>6.5537999999999998</v>
      </c>
      <c r="J26" s="70">
        <v>3.5066000000000002</v>
      </c>
      <c r="K26" s="70">
        <v>12.388299999999999</v>
      </c>
      <c r="L26" s="70">
        <v>22.5961</v>
      </c>
      <c r="M26" s="70">
        <v>23.415700000000001</v>
      </c>
      <c r="N26" s="70">
        <v>21.995699999999999</v>
      </c>
      <c r="O26" s="70">
        <v>21.7592</v>
      </c>
      <c r="P26" s="70">
        <v>56.356900000000003</v>
      </c>
      <c r="Q26" s="70">
        <v>24.151599999999998</v>
      </c>
      <c r="R26" s="70">
        <v>32.9786</v>
      </c>
      <c r="S26" s="70">
        <v>25.104900000000001</v>
      </c>
      <c r="T26" s="70">
        <v>32.202300000000001</v>
      </c>
      <c r="U26" s="70">
        <v>28.4163</v>
      </c>
      <c r="V26" s="70">
        <v>33.056800000000003</v>
      </c>
      <c r="W26" s="70">
        <v>32.513100000000001</v>
      </c>
      <c r="X26" s="70">
        <v>31.670400000000001</v>
      </c>
      <c r="Y26" s="70">
        <v>33.586100000000002</v>
      </c>
      <c r="Z26" s="70">
        <v>28.2592</v>
      </c>
    </row>
    <row r="27" spans="1:26" x14ac:dyDescent="0.25">
      <c r="A27" s="69"/>
      <c r="B27" s="61">
        <v>45522</v>
      </c>
      <c r="C27" s="70">
        <v>24.2681</v>
      </c>
      <c r="D27" s="70">
        <v>20.689299999999999</v>
      </c>
      <c r="E27" s="70">
        <v>23.166</v>
      </c>
      <c r="F27" s="70">
        <v>19.917000000000002</v>
      </c>
      <c r="G27" s="70">
        <v>18.444600000000001</v>
      </c>
      <c r="H27" s="70">
        <v>18.336600000000001</v>
      </c>
      <c r="I27" s="70">
        <v>13.190099999999999</v>
      </c>
      <c r="J27" s="70">
        <v>6.1844999999999999</v>
      </c>
      <c r="K27" s="70">
        <v>10.8323</v>
      </c>
      <c r="L27" s="70">
        <v>11.885999999999999</v>
      </c>
      <c r="M27" s="70">
        <v>11.3268</v>
      </c>
      <c r="N27" s="70">
        <v>20.817599999999999</v>
      </c>
      <c r="O27" s="70">
        <v>19.3566</v>
      </c>
      <c r="P27" s="70">
        <v>20.411000000000001</v>
      </c>
      <c r="Q27" s="70">
        <v>21.3019</v>
      </c>
      <c r="R27" s="70">
        <v>24.382899999999999</v>
      </c>
      <c r="S27" s="70">
        <v>26.381699999999999</v>
      </c>
      <c r="T27" s="70">
        <v>27.046199999999999</v>
      </c>
      <c r="U27" s="70">
        <v>32.0015</v>
      </c>
      <c r="V27" s="70">
        <v>28.921500000000002</v>
      </c>
      <c r="W27" s="70">
        <v>27.369700000000002</v>
      </c>
      <c r="X27" s="70">
        <v>33.688899999999997</v>
      </c>
      <c r="Y27" s="70">
        <v>26.4329</v>
      </c>
      <c r="Z27" s="70">
        <v>22.372599999999998</v>
      </c>
    </row>
    <row r="28" spans="1:26" x14ac:dyDescent="0.25">
      <c r="A28" s="69"/>
      <c r="B28" s="61">
        <v>45523</v>
      </c>
      <c r="C28" s="70">
        <v>22.7483</v>
      </c>
      <c r="D28" s="70">
        <v>9.2464999999999993</v>
      </c>
      <c r="E28" s="70">
        <v>16.154599999999999</v>
      </c>
      <c r="F28" s="70">
        <v>16.296600000000002</v>
      </c>
      <c r="G28" s="70">
        <v>17.262499999999999</v>
      </c>
      <c r="H28" s="70">
        <v>26.634699999999999</v>
      </c>
      <c r="I28" s="70">
        <v>19.859200000000001</v>
      </c>
      <c r="J28" s="70">
        <v>5.9333999999999998</v>
      </c>
      <c r="K28" s="70">
        <v>15.501200000000001</v>
      </c>
      <c r="L28" s="70">
        <v>22.125399999999999</v>
      </c>
      <c r="M28" s="70">
        <v>20.028600000000001</v>
      </c>
      <c r="N28" s="70">
        <v>23.988600000000002</v>
      </c>
      <c r="O28" s="70">
        <v>22.907900000000001</v>
      </c>
      <c r="P28" s="70">
        <v>116.4846</v>
      </c>
      <c r="Q28" s="70">
        <v>31.513200000000001</v>
      </c>
      <c r="R28" s="70">
        <v>29.548100000000002</v>
      </c>
      <c r="S28" s="70">
        <v>36.071800000000003</v>
      </c>
      <c r="T28" s="70">
        <v>39.867199999999997</v>
      </c>
      <c r="U28" s="70">
        <v>115.5305</v>
      </c>
      <c r="V28" s="70">
        <v>37.864699999999999</v>
      </c>
      <c r="W28" s="70">
        <v>33.170999999999999</v>
      </c>
      <c r="X28" s="70">
        <v>31.5062</v>
      </c>
      <c r="Y28" s="70">
        <v>34.275199999999998</v>
      </c>
      <c r="Z28" s="70">
        <v>25.351099999999999</v>
      </c>
    </row>
    <row r="29" spans="1:26" x14ac:dyDescent="0.25">
      <c r="A29" s="69"/>
      <c r="B29" s="61">
        <v>45524</v>
      </c>
      <c r="C29" s="70">
        <v>26.872</v>
      </c>
      <c r="D29" s="70">
        <v>23.800999999999998</v>
      </c>
      <c r="E29" s="70">
        <v>12.988200000000001</v>
      </c>
      <c r="F29" s="70">
        <v>22.956</v>
      </c>
      <c r="G29" s="70">
        <v>24.3765</v>
      </c>
      <c r="H29" s="70">
        <v>29.736899999999999</v>
      </c>
      <c r="I29" s="70">
        <v>15.4758</v>
      </c>
      <c r="J29" s="70">
        <v>5.3383000000000003</v>
      </c>
      <c r="K29" s="70">
        <v>12.381600000000001</v>
      </c>
      <c r="L29" s="70">
        <v>17.372399999999999</v>
      </c>
      <c r="M29" s="70">
        <v>19.264500000000002</v>
      </c>
      <c r="N29" s="70">
        <v>22.4298</v>
      </c>
      <c r="O29" s="70">
        <v>25.343</v>
      </c>
      <c r="P29" s="70">
        <v>31.289200000000001</v>
      </c>
      <c r="Q29" s="70">
        <v>35.181199999999997</v>
      </c>
      <c r="R29" s="70">
        <v>45.000500000000002</v>
      </c>
      <c r="S29" s="70">
        <v>48.886800000000001</v>
      </c>
      <c r="T29" s="70">
        <v>59.1995</v>
      </c>
      <c r="U29" s="70">
        <v>186.93510000000001</v>
      </c>
      <c r="V29" s="70">
        <v>57.3474</v>
      </c>
      <c r="W29" s="70">
        <v>45.6252</v>
      </c>
      <c r="X29" s="70">
        <v>33.813099999999999</v>
      </c>
      <c r="Y29" s="70">
        <v>33.157400000000003</v>
      </c>
      <c r="Z29" s="70">
        <v>26.942900000000002</v>
      </c>
    </row>
    <row r="30" spans="1:26" x14ac:dyDescent="0.25">
      <c r="A30" s="69"/>
      <c r="B30" s="61">
        <v>45525</v>
      </c>
      <c r="C30" s="70">
        <v>25.7408</v>
      </c>
      <c r="D30" s="70">
        <v>25.4635</v>
      </c>
      <c r="E30" s="70">
        <v>14.861599999999999</v>
      </c>
      <c r="F30" s="70">
        <v>11.314299999999999</v>
      </c>
      <c r="G30" s="70">
        <v>16.3308</v>
      </c>
      <c r="H30" s="70">
        <v>30.682200000000002</v>
      </c>
      <c r="I30" s="70">
        <v>9.5718999999999994</v>
      </c>
      <c r="J30" s="70">
        <v>9.5439000000000007</v>
      </c>
      <c r="K30" s="70">
        <v>14.580299999999999</v>
      </c>
      <c r="L30" s="70">
        <v>19.8186</v>
      </c>
      <c r="M30" s="70">
        <v>26.642800000000001</v>
      </c>
      <c r="N30" s="70">
        <v>29.483599999999999</v>
      </c>
      <c r="O30" s="70">
        <v>28.185400000000001</v>
      </c>
      <c r="P30" s="70">
        <v>31.0443</v>
      </c>
      <c r="Q30" s="70">
        <v>31.010200000000001</v>
      </c>
      <c r="R30" s="70">
        <v>50.197800000000001</v>
      </c>
      <c r="S30" s="70">
        <v>26.194700000000001</v>
      </c>
      <c r="T30" s="70">
        <v>27.346599999999999</v>
      </c>
      <c r="U30" s="70">
        <v>64.354200000000006</v>
      </c>
      <c r="V30" s="70">
        <v>34.3127</v>
      </c>
      <c r="W30" s="70">
        <v>29.8492</v>
      </c>
      <c r="X30" s="70">
        <v>12.604900000000001</v>
      </c>
      <c r="Y30" s="70">
        <v>25.045100000000001</v>
      </c>
      <c r="Z30" s="70">
        <v>13.6562</v>
      </c>
    </row>
    <row r="31" spans="1:26" x14ac:dyDescent="0.25">
      <c r="A31" s="69"/>
      <c r="B31" s="61">
        <v>45526</v>
      </c>
      <c r="C31" s="70">
        <v>25.6143</v>
      </c>
      <c r="D31" s="70">
        <v>125.6057</v>
      </c>
      <c r="E31" s="70">
        <v>19.549099999999999</v>
      </c>
      <c r="F31" s="70">
        <v>17.7088</v>
      </c>
      <c r="G31" s="70">
        <v>17.328800000000001</v>
      </c>
      <c r="H31" s="70">
        <v>23.581800000000001</v>
      </c>
      <c r="I31" s="70">
        <v>19.965299999999999</v>
      </c>
      <c r="J31" s="70">
        <v>17.393699999999999</v>
      </c>
      <c r="K31" s="70">
        <v>18.318200000000001</v>
      </c>
      <c r="L31" s="70">
        <v>15.9192</v>
      </c>
      <c r="M31" s="70">
        <v>23.108599999999999</v>
      </c>
      <c r="N31" s="70">
        <v>19.661100000000001</v>
      </c>
      <c r="O31" s="70">
        <v>14.594900000000001</v>
      </c>
      <c r="P31" s="70">
        <v>23.660799999999998</v>
      </c>
      <c r="Q31" s="70">
        <v>124.75449999999999</v>
      </c>
      <c r="R31" s="70">
        <v>27.620799999999999</v>
      </c>
      <c r="S31" s="70">
        <v>26.603899999999999</v>
      </c>
      <c r="T31" s="70">
        <v>31.421099999999999</v>
      </c>
      <c r="U31" s="70">
        <v>30.625499999999999</v>
      </c>
      <c r="V31" s="70">
        <v>14.318</v>
      </c>
      <c r="W31" s="70">
        <v>24.176600000000001</v>
      </c>
      <c r="X31" s="70">
        <v>13.3262</v>
      </c>
      <c r="Y31" s="70">
        <v>19.9481</v>
      </c>
      <c r="Z31" s="70">
        <v>16.208600000000001</v>
      </c>
    </row>
    <row r="32" spans="1:26" x14ac:dyDescent="0.25">
      <c r="A32" s="69"/>
      <c r="B32" s="61">
        <v>45527</v>
      </c>
      <c r="C32" s="70">
        <v>19.115300000000001</v>
      </c>
      <c r="D32" s="70">
        <v>16.233699999999999</v>
      </c>
      <c r="E32" s="70">
        <v>9.6180000000000003</v>
      </c>
      <c r="F32" s="70">
        <v>7.9055</v>
      </c>
      <c r="G32" s="70">
        <v>8.0014000000000003</v>
      </c>
      <c r="H32" s="70">
        <v>21.4451</v>
      </c>
      <c r="I32" s="70">
        <v>11.879300000000001</v>
      </c>
      <c r="J32" s="70">
        <v>5.3864999999999998</v>
      </c>
      <c r="K32" s="70">
        <v>12.8896</v>
      </c>
      <c r="L32" s="70">
        <v>10.732100000000001</v>
      </c>
      <c r="M32" s="70">
        <v>8.82</v>
      </c>
      <c r="N32" s="70">
        <v>9.0859000000000005</v>
      </c>
      <c r="O32" s="70">
        <v>8.6734000000000009</v>
      </c>
      <c r="P32" s="70">
        <v>7.5533999999999999</v>
      </c>
      <c r="Q32" s="70">
        <v>6.3357999999999999</v>
      </c>
      <c r="R32" s="70">
        <v>7.6717000000000004</v>
      </c>
      <c r="S32" s="70">
        <v>12.2826</v>
      </c>
      <c r="T32" s="70">
        <v>13.5329</v>
      </c>
      <c r="U32" s="70">
        <v>24.4575</v>
      </c>
      <c r="V32" s="70">
        <v>24.962</v>
      </c>
      <c r="W32" s="70">
        <v>20.609500000000001</v>
      </c>
      <c r="X32" s="70">
        <v>11.414300000000001</v>
      </c>
      <c r="Y32" s="70">
        <v>16.4224</v>
      </c>
      <c r="Z32" s="70">
        <v>18.116199999999999</v>
      </c>
    </row>
    <row r="34" spans="2:27" x14ac:dyDescent="0.2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2:27" x14ac:dyDescent="0.2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2:27" x14ac:dyDescent="0.2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2:27" x14ac:dyDescent="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2:27" x14ac:dyDescent="0.2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2:27" x14ac:dyDescent="0.2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2:27" x14ac:dyDescent="0.2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2:27" x14ac:dyDescent="0.2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2:27" x14ac:dyDescent="0.2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2:27" x14ac:dyDescent="0.2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2:27" x14ac:dyDescent="0.2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x14ac:dyDescent="0.2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2:27" x14ac:dyDescent="0.2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2:27" x14ac:dyDescent="0.2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2:27" x14ac:dyDescent="0.2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2:27" x14ac:dyDescent="0.2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2:27" x14ac:dyDescent="0.2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2:27" x14ac:dyDescent="0.2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2:27" x14ac:dyDescent="0.2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2:27" x14ac:dyDescent="0.2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2:27" x14ac:dyDescent="0.2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2:27" x14ac:dyDescent="0.2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</row>
    <row r="56" spans="2:27" x14ac:dyDescent="0.2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</row>
    <row r="57" spans="2:27" x14ac:dyDescent="0.2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  <row r="58" spans="2:27" x14ac:dyDescent="0.2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</row>
    <row r="59" spans="2:27" x14ac:dyDescent="0.2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</row>
    <row r="60" spans="2:27" x14ac:dyDescent="0.2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</row>
    <row r="61" spans="2:27" x14ac:dyDescent="0.2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</row>
    <row r="62" spans="2:27" x14ac:dyDescent="0.2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</row>
    <row r="63" spans="2:27" x14ac:dyDescent="0.2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</row>
    <row r="64" spans="2:27" x14ac:dyDescent="0.2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"&amp;'[28]Average Pricing'!L2&amp;" "&amp;'[28]Average Pricing'!L3&amp;" - (Average price from "&amp;'[28]Average Pricing'!L6&amp;" "&amp;'[28]Average Pricing'!M6&amp;" through "&amp;'[28]Average Pricing'!L7&amp;" "&amp;'[28]Average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30" t="s">
        <v>45</v>
      </c>
      <c r="H6" s="30"/>
      <c r="I6" s="30" t="s">
        <v>46</v>
      </c>
      <c r="J6" s="30"/>
      <c r="K6" s="30" t="s">
        <v>47</v>
      </c>
      <c r="L6" s="4"/>
      <c r="M6" s="30" t="s">
        <v>45</v>
      </c>
      <c r="N6" s="30"/>
      <c r="O6" s="30" t="s">
        <v>46</v>
      </c>
      <c r="P6" s="30"/>
      <c r="Q6" s="30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24" t="s">
        <v>3</v>
      </c>
      <c r="N7" s="7"/>
      <c r="O7" s="24" t="s">
        <v>3</v>
      </c>
      <c r="P7" s="15"/>
      <c r="Q7" s="24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24" t="s">
        <v>16</v>
      </c>
      <c r="H8" s="1"/>
      <c r="I8" s="24" t="s">
        <v>16</v>
      </c>
      <c r="J8" s="1"/>
      <c r="K8" s="24" t="s">
        <v>16</v>
      </c>
      <c r="L8" s="1"/>
      <c r="M8" s="24" t="s">
        <v>11</v>
      </c>
      <c r="N8" s="7"/>
      <c r="O8" s="24" t="s">
        <v>11</v>
      </c>
      <c r="P8" s="15"/>
      <c r="Q8" s="24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25" t="s">
        <v>12</v>
      </c>
      <c r="H9" s="4"/>
      <c r="I9" s="25" t="s">
        <v>12</v>
      </c>
      <c r="J9" s="4"/>
      <c r="K9" s="2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7">
        <v>1</v>
      </c>
      <c r="F10" s="7"/>
      <c r="G10" s="62">
        <f>'August 2024 Average Pricing'!J2</f>
        <v>3.9049397222222233E-2</v>
      </c>
      <c r="H10" s="47"/>
      <c r="I10" s="62">
        <f>'August 2024 Average Pricing'!J3</f>
        <v>5.6507178409090898E-2</v>
      </c>
      <c r="J10" s="47"/>
      <c r="K10" s="62">
        <f>'August 2024 Average Pricing'!J4</f>
        <v>3.6618566930379751E-2</v>
      </c>
      <c r="L10" s="47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7"/>
      <c r="F11" s="7"/>
      <c r="G11" s="8"/>
      <c r="H11" s="47"/>
      <c r="I11" s="8"/>
      <c r="J11" s="47"/>
      <c r="K11" s="8"/>
      <c r="L11" s="47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7">
        <v>1.0053000000000001</v>
      </c>
      <c r="F12" s="7"/>
      <c r="G12" s="8">
        <f>$G$10</f>
        <v>3.9049397222222233E-2</v>
      </c>
      <c r="H12" s="48"/>
      <c r="I12" s="8">
        <f>$I$10</f>
        <v>5.6507178409090898E-2</v>
      </c>
      <c r="J12" s="48"/>
      <c r="K12" s="8">
        <f>$K$10</f>
        <v>3.6618566930379751E-2</v>
      </c>
      <c r="L12" s="48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7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7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7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7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7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7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6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H38" sqref="H38"/>
    </sheetView>
  </sheetViews>
  <sheetFormatPr defaultRowHeight="15" x14ac:dyDescent="0.25"/>
  <cols>
    <col min="1" max="1" width="10.140625" style="52" bestFit="1" customWidth="1"/>
    <col min="2" max="2" width="7.42578125" style="52" bestFit="1" customWidth="1"/>
    <col min="3" max="3" width="12.5703125" style="52" bestFit="1" customWidth="1"/>
    <col min="4" max="4" width="5.7109375" style="52" bestFit="1" customWidth="1"/>
    <col min="5" max="5" width="9.42578125" style="54" bestFit="1" customWidth="1"/>
    <col min="6" max="6" width="13.28515625" style="54" bestFit="1" customWidth="1"/>
    <col min="7" max="7" width="4.28515625" style="54" customWidth="1"/>
    <col min="8" max="8" width="21.7109375" style="54" bestFit="1" customWidth="1"/>
    <col min="9" max="9" width="8" style="52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33" customFormat="1" x14ac:dyDescent="0.25">
      <c r="A1" t="s">
        <v>63</v>
      </c>
      <c r="B1" s="51" t="s">
        <v>54</v>
      </c>
      <c r="C1" s="52" t="s">
        <v>52</v>
      </c>
      <c r="D1" s="52" t="s">
        <v>53</v>
      </c>
      <c r="E1" s="42" t="s">
        <v>62</v>
      </c>
      <c r="F1" s="53" t="s">
        <v>59</v>
      </c>
      <c r="G1" s="46"/>
      <c r="I1" s="49" t="s">
        <v>56</v>
      </c>
      <c r="J1" s="49" t="s">
        <v>57</v>
      </c>
      <c r="L1" s="58" t="s">
        <v>64</v>
      </c>
      <c r="M1" s="43"/>
      <c r="N1" s="59"/>
      <c r="O1" s="43"/>
    </row>
    <row r="2" spans="1:15" x14ac:dyDescent="0.25">
      <c r="A2" s="34">
        <v>45468</v>
      </c>
      <c r="B2" s="52">
        <v>6</v>
      </c>
      <c r="C2" s="52">
        <v>2</v>
      </c>
      <c r="D2" s="55">
        <v>1</v>
      </c>
      <c r="E2" s="42">
        <v>31.966699999999999</v>
      </c>
      <c r="F2" s="55" t="str">
        <f>IF(AND(RTO__3[[#This Row],[Month]]&gt;5,RTO__3[[#This Row],[Month]]&lt;10,RTO__3[[#This Row],[Day of Week]]&lt;=5,RTO__3[[#This Row],[Hour]]&gt;=15,RTO__3[[#This Row],[Hour]]&lt;=18),"ON","OFF")</f>
        <v>OFF</v>
      </c>
      <c r="G2" s="29"/>
      <c r="H2" s="50" t="s">
        <v>55</v>
      </c>
      <c r="I2" s="44">
        <f>AVERAGE(RTO__3[Pricing])</f>
        <v>39.049397222222233</v>
      </c>
      <c r="J2" s="35">
        <f>I2/1000</f>
        <v>3.9049397222222233E-2</v>
      </c>
      <c r="L2" s="50" t="str">
        <f>UPPER(TEXT(EDATE(A721,1),"MMMM"))</f>
        <v>AUGUST</v>
      </c>
    </row>
    <row r="3" spans="1:15" x14ac:dyDescent="0.25">
      <c r="A3" s="34">
        <v>45468</v>
      </c>
      <c r="B3" s="52">
        <v>6</v>
      </c>
      <c r="C3" s="52">
        <v>2</v>
      </c>
      <c r="D3" s="55">
        <v>2</v>
      </c>
      <c r="E3" s="42">
        <v>23.477799999999998</v>
      </c>
      <c r="F3" s="55" t="str">
        <f>IF(AND(RTO__3[[#This Row],[Month]]&gt;5,RTO__3[[#This Row],[Month]]&lt;10,RTO__3[[#This Row],[Day of Week]]&lt;=5,RTO__3[[#This Row],[Hour]]&gt;=15,RTO__3[[#This Row],[Hour]]&lt;=18),"ON","OFF")</f>
        <v>OFF</v>
      </c>
      <c r="G3" s="29"/>
      <c r="H3" s="50" t="s">
        <v>61</v>
      </c>
      <c r="I3" s="45">
        <f>IFERROR(AVERAGEIF(RTO__3[On / Off-Peak],"ON",RTO__3[Pricing]),0)</f>
        <v>56.507178409090898</v>
      </c>
      <c r="J3" s="35">
        <f>IFERROR(I3/1000,0)</f>
        <v>5.6507178409090898E-2</v>
      </c>
      <c r="L3" s="50" t="str">
        <f>TEXT(EDATE(A721,1),"YYYY")</f>
        <v>2024</v>
      </c>
    </row>
    <row r="4" spans="1:15" x14ac:dyDescent="0.25">
      <c r="A4" s="34">
        <v>45468</v>
      </c>
      <c r="B4" s="52">
        <v>6</v>
      </c>
      <c r="C4" s="52">
        <v>2</v>
      </c>
      <c r="D4" s="55">
        <v>3</v>
      </c>
      <c r="E4" s="42">
        <v>35.525500000000001</v>
      </c>
      <c r="F4" s="55" t="str">
        <f>IF(AND(RTO__3[[#This Row],[Month]]&gt;5,RTO__3[[#This Row],[Month]]&lt;10,RTO__3[[#This Row],[Day of Week]]&lt;=5,RTO__3[[#This Row],[Hour]]&gt;=15,RTO__3[[#This Row],[Hour]]&lt;=18),"ON","OFF")</f>
        <v>OFF</v>
      </c>
      <c r="G4" s="29"/>
      <c r="H4" s="50" t="s">
        <v>58</v>
      </c>
      <c r="I4" s="45">
        <f>IFERROR(AVERAGEIF(RTO__3[On / Off-Peak],"OFF",RTO__3[Pricing]),0)</f>
        <v>36.61856693037975</v>
      </c>
      <c r="J4" s="35">
        <f>IFERROR(I4/1000,0)</f>
        <v>3.6618566930379751E-2</v>
      </c>
      <c r="L4" s="33"/>
    </row>
    <row r="5" spans="1:15" x14ac:dyDescent="0.25">
      <c r="A5" s="34">
        <v>45468</v>
      </c>
      <c r="B5" s="52">
        <v>6</v>
      </c>
      <c r="C5" s="52">
        <v>2</v>
      </c>
      <c r="D5" s="55">
        <v>4</v>
      </c>
      <c r="E5" s="42">
        <v>31.687899999999999</v>
      </c>
      <c r="F5" s="55" t="str">
        <f>IF(AND(RTO__3[[#This Row],[Month]]&gt;5,RTO__3[[#This Row],[Month]]&lt;10,RTO__3[[#This Row],[Day of Week]]&lt;=5,RTO__3[[#This Row],[Hour]]&gt;=15,RTO__3[[#This Row],[Hour]]&lt;=18),"ON","OFF")</f>
        <v>OFF</v>
      </c>
      <c r="G5" s="29"/>
      <c r="H5" s="52"/>
      <c r="I5" s="32"/>
      <c r="L5" s="43" t="s">
        <v>66</v>
      </c>
      <c r="M5" s="60"/>
      <c r="N5" s="60"/>
      <c r="O5" s="60"/>
    </row>
    <row r="6" spans="1:15" x14ac:dyDescent="0.25">
      <c r="A6" s="34">
        <v>45468</v>
      </c>
      <c r="B6" s="52">
        <v>6</v>
      </c>
      <c r="C6" s="52">
        <v>2</v>
      </c>
      <c r="D6" s="55">
        <v>5</v>
      </c>
      <c r="E6" s="42">
        <v>27.194600000000001</v>
      </c>
      <c r="F6" s="55" t="str">
        <f>IF(AND(RTO__3[[#This Row],[Month]]&gt;5,RTO__3[[#This Row],[Month]]&lt;10,RTO__3[[#This Row],[Day of Week]]&lt;=5,RTO__3[[#This Row],[Hour]]&gt;=15,RTO__3[[#This Row],[Hour]]&lt;=18),"ON","OFF")</f>
        <v>OFF</v>
      </c>
      <c r="G6" s="29"/>
      <c r="H6" s="52"/>
      <c r="I6" s="32"/>
      <c r="L6" s="56" t="str">
        <f>TEXT(A2,"MMMM")</f>
        <v>June</v>
      </c>
      <c r="M6" s="56" t="str">
        <f>TEXT(A2,"dd")</f>
        <v>25</v>
      </c>
    </row>
    <row r="7" spans="1:15" x14ac:dyDescent="0.25">
      <c r="A7" s="34">
        <v>45468</v>
      </c>
      <c r="B7" s="52">
        <v>6</v>
      </c>
      <c r="C7" s="52">
        <v>2</v>
      </c>
      <c r="D7" s="55">
        <v>6</v>
      </c>
      <c r="E7" s="42">
        <v>37.539900000000003</v>
      </c>
      <c r="F7" s="55" t="str">
        <f>IF(AND(RTO__3[[#This Row],[Month]]&gt;5,RTO__3[[#This Row],[Month]]&lt;10,RTO__3[[#This Row],[Day of Week]]&lt;=5,RTO__3[[#This Row],[Hour]]&gt;=15,RTO__3[[#This Row],[Hour]]&lt;=18),"ON","OFF")</f>
        <v>OFF</v>
      </c>
      <c r="G7" s="29"/>
      <c r="H7" s="52"/>
      <c r="I7" s="57"/>
      <c r="L7" s="56" t="str">
        <f>TEXT(A721,"MMMM")</f>
        <v>July</v>
      </c>
      <c r="M7" s="50" t="str">
        <f>TEXT(A721,"dd")</f>
        <v>24</v>
      </c>
    </row>
    <row r="8" spans="1:15" x14ac:dyDescent="0.25">
      <c r="A8" s="34">
        <v>45468</v>
      </c>
      <c r="B8" s="52">
        <v>6</v>
      </c>
      <c r="C8" s="52">
        <v>2</v>
      </c>
      <c r="D8" s="55">
        <v>7</v>
      </c>
      <c r="E8" s="42">
        <v>23.7621</v>
      </c>
      <c r="F8" s="55" t="str">
        <f>IF(AND(RTO__3[[#This Row],[Month]]&gt;5,RTO__3[[#This Row],[Month]]&lt;10,RTO__3[[#This Row],[Day of Week]]&lt;=5,RTO__3[[#This Row],[Hour]]&gt;=15,RTO__3[[#This Row],[Hour]]&lt;=18),"ON","OFF")</f>
        <v>OFF</v>
      </c>
      <c r="G8" s="29"/>
      <c r="H8" s="52"/>
      <c r="I8" s="32"/>
      <c r="L8" s="34"/>
      <c r="M8" s="34"/>
    </row>
    <row r="9" spans="1:15" x14ac:dyDescent="0.25">
      <c r="A9" s="34">
        <v>45468</v>
      </c>
      <c r="B9" s="52">
        <v>6</v>
      </c>
      <c r="C9" s="52">
        <v>2</v>
      </c>
      <c r="D9" s="55">
        <v>8</v>
      </c>
      <c r="E9" s="42">
        <v>18.2258</v>
      </c>
      <c r="F9" s="55" t="str">
        <f>IF(AND(RTO__3[[#This Row],[Month]]&gt;5,RTO__3[[#This Row],[Month]]&lt;10,RTO__3[[#This Row],[Day of Week]]&lt;=5,RTO__3[[#This Row],[Hour]]&gt;=15,RTO__3[[#This Row],[Hour]]&lt;=18),"ON","OFF")</f>
        <v>OFF</v>
      </c>
      <c r="G9" s="29"/>
      <c r="H9"/>
      <c r="I9"/>
      <c r="L9" t="s">
        <v>65</v>
      </c>
    </row>
    <row r="10" spans="1:15" x14ac:dyDescent="0.25">
      <c r="A10" s="34">
        <v>45468</v>
      </c>
      <c r="B10" s="52">
        <v>6</v>
      </c>
      <c r="C10" s="52">
        <v>2</v>
      </c>
      <c r="D10" s="55">
        <v>9</v>
      </c>
      <c r="E10" s="42">
        <v>22.591899999999999</v>
      </c>
      <c r="F10" s="55" t="str">
        <f>IF(AND(RTO__3[[#This Row],[Month]]&gt;5,RTO__3[[#This Row],[Month]]&lt;10,RTO__3[[#This Row],[Day of Week]]&lt;=5,RTO__3[[#This Row],[Hour]]&gt;=15,RTO__3[[#This Row],[Hour]]&lt;=18),"ON","OFF")</f>
        <v>OFF</v>
      </c>
      <c r="G10" s="29"/>
      <c r="H10" s="52"/>
      <c r="I10"/>
      <c r="L10" s="50">
        <f>ABS(_xlfn.DAYS(A721+1,A2))</f>
        <v>30</v>
      </c>
    </row>
    <row r="11" spans="1:15" x14ac:dyDescent="0.25">
      <c r="A11" s="34">
        <v>45468</v>
      </c>
      <c r="B11" s="52">
        <v>6</v>
      </c>
      <c r="C11" s="52">
        <v>2</v>
      </c>
      <c r="D11" s="55">
        <v>10</v>
      </c>
      <c r="E11" s="42">
        <v>25.402000000000001</v>
      </c>
      <c r="F11" s="55" t="str">
        <f>IF(AND(RTO__3[[#This Row],[Month]]&gt;5,RTO__3[[#This Row],[Month]]&lt;10,RTO__3[[#This Row],[Day of Week]]&lt;=5,RTO__3[[#This Row],[Hour]]&gt;=15,RTO__3[[#This Row],[Hour]]&lt;=18),"ON","OFF")</f>
        <v>OFF</v>
      </c>
      <c r="G11" s="29"/>
      <c r="H11" s="52"/>
      <c r="I11"/>
    </row>
    <row r="12" spans="1:15" x14ac:dyDescent="0.25">
      <c r="A12" s="34">
        <v>45468</v>
      </c>
      <c r="B12" s="52">
        <v>6</v>
      </c>
      <c r="C12" s="52">
        <v>2</v>
      </c>
      <c r="D12" s="55">
        <v>11</v>
      </c>
      <c r="E12" s="42">
        <v>40.085599999999999</v>
      </c>
      <c r="F12" s="55" t="str">
        <f>IF(AND(RTO__3[[#This Row],[Month]]&gt;5,RTO__3[[#This Row],[Month]]&lt;10,RTO__3[[#This Row],[Day of Week]]&lt;=5,RTO__3[[#This Row],[Hour]]&gt;=15,RTO__3[[#This Row],[Hour]]&lt;=18),"ON","OFF")</f>
        <v>OFF</v>
      </c>
      <c r="G12" s="29"/>
      <c r="H12" s="52"/>
      <c r="I12"/>
    </row>
    <row r="13" spans="1:15" x14ac:dyDescent="0.25">
      <c r="A13" s="34">
        <v>45468</v>
      </c>
      <c r="B13" s="52">
        <v>6</v>
      </c>
      <c r="C13" s="52">
        <v>2</v>
      </c>
      <c r="D13" s="55">
        <v>12</v>
      </c>
      <c r="E13" s="42">
        <v>112.55929999999999</v>
      </c>
      <c r="F13" s="55" t="str">
        <f>IF(AND(RTO__3[[#This Row],[Month]]&gt;5,RTO__3[[#This Row],[Month]]&lt;10,RTO__3[[#This Row],[Day of Week]]&lt;=5,RTO__3[[#This Row],[Hour]]&gt;=15,RTO__3[[#This Row],[Hour]]&lt;=18),"ON","OFF")</f>
        <v>OFF</v>
      </c>
      <c r="G13" s="29"/>
      <c r="H13" s="52"/>
      <c r="I13"/>
    </row>
    <row r="14" spans="1:15" x14ac:dyDescent="0.25">
      <c r="A14" s="34">
        <v>45468</v>
      </c>
      <c r="B14" s="52">
        <v>6</v>
      </c>
      <c r="C14" s="52">
        <v>2</v>
      </c>
      <c r="D14" s="55">
        <v>13</v>
      </c>
      <c r="E14" s="42">
        <v>89.468299999999999</v>
      </c>
      <c r="F14" s="55" t="str">
        <f>IF(AND(RTO__3[[#This Row],[Month]]&gt;5,RTO__3[[#This Row],[Month]]&lt;10,RTO__3[[#This Row],[Day of Week]]&lt;=5,RTO__3[[#This Row],[Hour]]&gt;=15,RTO__3[[#This Row],[Hour]]&lt;=18),"ON","OFF")</f>
        <v>OFF</v>
      </c>
      <c r="G14" s="29"/>
      <c r="H14" s="52"/>
      <c r="I14"/>
    </row>
    <row r="15" spans="1:15" x14ac:dyDescent="0.25">
      <c r="A15" s="34">
        <v>45468</v>
      </c>
      <c r="B15" s="52">
        <v>6</v>
      </c>
      <c r="C15" s="52">
        <v>2</v>
      </c>
      <c r="D15" s="55">
        <v>14</v>
      </c>
      <c r="E15" s="42">
        <v>158.75829999999999</v>
      </c>
      <c r="F15" s="55" t="str">
        <f>IF(AND(RTO__3[[#This Row],[Month]]&gt;5,RTO__3[[#This Row],[Month]]&lt;10,RTO__3[[#This Row],[Day of Week]]&lt;=5,RTO__3[[#This Row],[Hour]]&gt;=15,RTO__3[[#This Row],[Hour]]&lt;=18),"ON","OFF")</f>
        <v>OFF</v>
      </c>
      <c r="G15" s="29"/>
      <c r="H15"/>
      <c r="I15"/>
    </row>
    <row r="16" spans="1:15" x14ac:dyDescent="0.25">
      <c r="A16" s="34">
        <v>45468</v>
      </c>
      <c r="B16" s="52">
        <v>6</v>
      </c>
      <c r="C16" s="52">
        <v>2</v>
      </c>
      <c r="D16" s="55">
        <v>15</v>
      </c>
      <c r="E16" s="42">
        <v>50.048200000000001</v>
      </c>
      <c r="F16" s="55" t="str">
        <f>IF(AND(RTO__3[[#This Row],[Month]]&gt;5,RTO__3[[#This Row],[Month]]&lt;10,RTO__3[[#This Row],[Day of Week]]&lt;=5,RTO__3[[#This Row],[Hour]]&gt;=15,RTO__3[[#This Row],[Hour]]&lt;=18),"ON","OFF")</f>
        <v>ON</v>
      </c>
      <c r="G16" s="29"/>
      <c r="H16"/>
      <c r="I16"/>
    </row>
    <row r="17" spans="1:9" x14ac:dyDescent="0.25">
      <c r="A17" s="34">
        <v>45468</v>
      </c>
      <c r="B17" s="52">
        <v>6</v>
      </c>
      <c r="C17" s="52">
        <v>2</v>
      </c>
      <c r="D17" s="55">
        <v>16</v>
      </c>
      <c r="E17" s="42">
        <v>54.222700000000003</v>
      </c>
      <c r="F17" s="55" t="str">
        <f>IF(AND(RTO__3[[#This Row],[Month]]&gt;5,RTO__3[[#This Row],[Month]]&lt;10,RTO__3[[#This Row],[Day of Week]]&lt;=5,RTO__3[[#This Row],[Hour]]&gt;=15,RTO__3[[#This Row],[Hour]]&lt;=18),"ON","OFF")</f>
        <v>ON</v>
      </c>
      <c r="G17" s="29"/>
      <c r="H17"/>
      <c r="I17"/>
    </row>
    <row r="18" spans="1:9" x14ac:dyDescent="0.25">
      <c r="A18" s="34">
        <v>45468</v>
      </c>
      <c r="B18" s="52">
        <v>6</v>
      </c>
      <c r="C18" s="52">
        <v>2</v>
      </c>
      <c r="D18" s="55">
        <v>17</v>
      </c>
      <c r="E18" s="42">
        <v>48.677599999999998</v>
      </c>
      <c r="F18" s="55" t="str">
        <f>IF(AND(RTO__3[[#This Row],[Month]]&gt;5,RTO__3[[#This Row],[Month]]&lt;10,RTO__3[[#This Row],[Day of Week]]&lt;=5,RTO__3[[#This Row],[Hour]]&gt;=15,RTO__3[[#This Row],[Hour]]&lt;=18),"ON","OFF")</f>
        <v>ON</v>
      </c>
      <c r="G18" s="29"/>
      <c r="H18"/>
      <c r="I18"/>
    </row>
    <row r="19" spans="1:9" x14ac:dyDescent="0.25">
      <c r="A19" s="34">
        <v>45468</v>
      </c>
      <c r="B19" s="52">
        <v>6</v>
      </c>
      <c r="C19" s="52">
        <v>2</v>
      </c>
      <c r="D19" s="55">
        <v>18</v>
      </c>
      <c r="E19" s="42">
        <v>53.152900000000002</v>
      </c>
      <c r="F19" s="55" t="str">
        <f>IF(AND(RTO__3[[#This Row],[Month]]&gt;5,RTO__3[[#This Row],[Month]]&lt;10,RTO__3[[#This Row],[Day of Week]]&lt;=5,RTO__3[[#This Row],[Hour]]&gt;=15,RTO__3[[#This Row],[Hour]]&lt;=18),"ON","OFF")</f>
        <v>ON</v>
      </c>
      <c r="G19" s="29"/>
      <c r="H19"/>
      <c r="I19"/>
    </row>
    <row r="20" spans="1:9" x14ac:dyDescent="0.25">
      <c r="A20" s="34">
        <v>45468</v>
      </c>
      <c r="B20" s="52">
        <v>6</v>
      </c>
      <c r="C20" s="52">
        <v>2</v>
      </c>
      <c r="D20" s="55">
        <v>19</v>
      </c>
      <c r="E20" s="42">
        <v>36.294199999999996</v>
      </c>
      <c r="F20" s="55" t="str">
        <f>IF(AND(RTO__3[[#This Row],[Month]]&gt;5,RTO__3[[#This Row],[Month]]&lt;10,RTO__3[[#This Row],[Day of Week]]&lt;=5,RTO__3[[#This Row],[Hour]]&gt;=15,RTO__3[[#This Row],[Hour]]&lt;=18),"ON","OFF")</f>
        <v>OFF</v>
      </c>
      <c r="G20" s="29"/>
      <c r="H20"/>
      <c r="I20"/>
    </row>
    <row r="21" spans="1:9" x14ac:dyDescent="0.25">
      <c r="A21" s="34">
        <v>45468</v>
      </c>
      <c r="B21" s="52">
        <v>6</v>
      </c>
      <c r="C21" s="52">
        <v>2</v>
      </c>
      <c r="D21" s="55">
        <v>20</v>
      </c>
      <c r="E21" s="42">
        <v>73.239199999999997</v>
      </c>
      <c r="F21" s="55" t="str">
        <f>IF(AND(RTO__3[[#This Row],[Month]]&gt;5,RTO__3[[#This Row],[Month]]&lt;10,RTO__3[[#This Row],[Day of Week]]&lt;=5,RTO__3[[#This Row],[Hour]]&gt;=15,RTO__3[[#This Row],[Hour]]&lt;=18),"ON","OFF")</f>
        <v>OFF</v>
      </c>
      <c r="G21" s="29"/>
      <c r="H21"/>
      <c r="I21"/>
    </row>
    <row r="22" spans="1:9" x14ac:dyDescent="0.25">
      <c r="A22" s="34">
        <v>45468</v>
      </c>
      <c r="B22" s="52">
        <v>6</v>
      </c>
      <c r="C22" s="52">
        <v>2</v>
      </c>
      <c r="D22" s="55">
        <v>21</v>
      </c>
      <c r="E22" s="42">
        <v>60.764299999999999</v>
      </c>
      <c r="F22" s="55" t="str">
        <f>IF(AND(RTO__3[[#This Row],[Month]]&gt;5,RTO__3[[#This Row],[Month]]&lt;10,RTO__3[[#This Row],[Day of Week]]&lt;=5,RTO__3[[#This Row],[Hour]]&gt;=15,RTO__3[[#This Row],[Hour]]&lt;=18),"ON","OFF")</f>
        <v>OFF</v>
      </c>
      <c r="G22" s="29"/>
      <c r="H22"/>
      <c r="I22"/>
    </row>
    <row r="23" spans="1:9" x14ac:dyDescent="0.25">
      <c r="A23" s="34">
        <v>45468</v>
      </c>
      <c r="B23" s="52">
        <v>6</v>
      </c>
      <c r="C23" s="52">
        <v>2</v>
      </c>
      <c r="D23" s="55">
        <v>22</v>
      </c>
      <c r="E23" s="42">
        <v>48.5184</v>
      </c>
      <c r="F23" s="55" t="str">
        <f>IF(AND(RTO__3[[#This Row],[Month]]&gt;5,RTO__3[[#This Row],[Month]]&lt;10,RTO__3[[#This Row],[Day of Week]]&lt;=5,RTO__3[[#This Row],[Hour]]&gt;=15,RTO__3[[#This Row],[Hour]]&lt;=18),"ON","OFF")</f>
        <v>OFF</v>
      </c>
      <c r="G23" s="29"/>
      <c r="H23"/>
      <c r="I23"/>
    </row>
    <row r="24" spans="1:9" x14ac:dyDescent="0.25">
      <c r="A24" s="34">
        <v>45468</v>
      </c>
      <c r="B24" s="52">
        <v>6</v>
      </c>
      <c r="C24" s="52">
        <v>2</v>
      </c>
      <c r="D24" s="55">
        <v>23</v>
      </c>
      <c r="E24" s="42">
        <v>42.888300000000001</v>
      </c>
      <c r="F24" s="55" t="str">
        <f>IF(AND(RTO__3[[#This Row],[Month]]&gt;5,RTO__3[[#This Row],[Month]]&lt;10,RTO__3[[#This Row],[Day of Week]]&lt;=5,RTO__3[[#This Row],[Hour]]&gt;=15,RTO__3[[#This Row],[Hour]]&lt;=18),"ON","OFF")</f>
        <v>OFF</v>
      </c>
      <c r="G24" s="29"/>
      <c r="H24"/>
      <c r="I24"/>
    </row>
    <row r="25" spans="1:9" x14ac:dyDescent="0.25">
      <c r="A25" s="34">
        <v>45468</v>
      </c>
      <c r="B25" s="52">
        <v>6</v>
      </c>
      <c r="C25" s="52">
        <v>2</v>
      </c>
      <c r="D25" s="55">
        <v>24</v>
      </c>
      <c r="E25" s="42">
        <v>23.104900000000001</v>
      </c>
      <c r="F25" s="55" t="str">
        <f>IF(AND(RTO__3[[#This Row],[Month]]&gt;5,RTO__3[[#This Row],[Month]]&lt;10,RTO__3[[#This Row],[Day of Week]]&lt;=5,RTO__3[[#This Row],[Hour]]&gt;=15,RTO__3[[#This Row],[Hour]]&lt;=18),"ON","OFF")</f>
        <v>OFF</v>
      </c>
      <c r="G25" s="29"/>
      <c r="H25"/>
      <c r="I25"/>
    </row>
    <row r="26" spans="1:9" x14ac:dyDescent="0.25">
      <c r="A26" s="34">
        <v>45469</v>
      </c>
      <c r="B26" s="52">
        <v>6</v>
      </c>
      <c r="C26" s="52">
        <v>3</v>
      </c>
      <c r="D26" s="55">
        <v>1</v>
      </c>
      <c r="E26" s="42">
        <v>34.552799999999998</v>
      </c>
      <c r="F26" s="55" t="str">
        <f>IF(AND(RTO__3[[#This Row],[Month]]&gt;5,RTO__3[[#This Row],[Month]]&lt;10,RTO__3[[#This Row],[Day of Week]]&lt;=5,RTO__3[[#This Row],[Hour]]&gt;=15,RTO__3[[#This Row],[Hour]]&lt;=18),"ON","OFF")</f>
        <v>OFF</v>
      </c>
      <c r="G26" s="29"/>
      <c r="H26"/>
      <c r="I26"/>
    </row>
    <row r="27" spans="1:9" x14ac:dyDescent="0.25">
      <c r="A27" s="34">
        <v>45469</v>
      </c>
      <c r="B27" s="52">
        <v>6</v>
      </c>
      <c r="C27" s="52">
        <v>3</v>
      </c>
      <c r="D27" s="55">
        <v>2</v>
      </c>
      <c r="E27" s="42">
        <v>31.732199999999999</v>
      </c>
      <c r="F27" s="55" t="str">
        <f>IF(AND(RTO__3[[#This Row],[Month]]&gt;5,RTO__3[[#This Row],[Month]]&lt;10,RTO__3[[#This Row],[Day of Week]]&lt;=5,RTO__3[[#This Row],[Hour]]&gt;=15,RTO__3[[#This Row],[Hour]]&lt;=18),"ON","OFF")</f>
        <v>OFF</v>
      </c>
      <c r="G27" s="29"/>
      <c r="H27"/>
      <c r="I27"/>
    </row>
    <row r="28" spans="1:9" x14ac:dyDescent="0.25">
      <c r="A28" s="34">
        <v>45469</v>
      </c>
      <c r="B28" s="52">
        <v>6</v>
      </c>
      <c r="C28" s="52">
        <v>3</v>
      </c>
      <c r="D28" s="55">
        <v>3</v>
      </c>
      <c r="E28" s="42">
        <v>27.618500000000001</v>
      </c>
      <c r="F28" s="55" t="str">
        <f>IF(AND(RTO__3[[#This Row],[Month]]&gt;5,RTO__3[[#This Row],[Month]]&lt;10,RTO__3[[#This Row],[Day of Week]]&lt;=5,RTO__3[[#This Row],[Hour]]&gt;=15,RTO__3[[#This Row],[Hour]]&lt;=18),"ON","OFF")</f>
        <v>OFF</v>
      </c>
      <c r="G28" s="29"/>
      <c r="H28"/>
      <c r="I28"/>
    </row>
    <row r="29" spans="1:9" x14ac:dyDescent="0.25">
      <c r="A29" s="34">
        <v>45469</v>
      </c>
      <c r="B29" s="52">
        <v>6</v>
      </c>
      <c r="C29" s="52">
        <v>3</v>
      </c>
      <c r="D29" s="55">
        <v>4</v>
      </c>
      <c r="E29" s="42">
        <v>25.545200000000001</v>
      </c>
      <c r="F29" s="55" t="str">
        <f>IF(AND(RTO__3[[#This Row],[Month]]&gt;5,RTO__3[[#This Row],[Month]]&lt;10,RTO__3[[#This Row],[Day of Week]]&lt;=5,RTO__3[[#This Row],[Hour]]&gt;=15,RTO__3[[#This Row],[Hour]]&lt;=18),"ON","OFF")</f>
        <v>OFF</v>
      </c>
      <c r="G29" s="29"/>
      <c r="H29"/>
      <c r="I29"/>
    </row>
    <row r="30" spans="1:9" x14ac:dyDescent="0.25">
      <c r="A30" s="34">
        <v>45469</v>
      </c>
      <c r="B30" s="52">
        <v>6</v>
      </c>
      <c r="C30" s="52">
        <v>3</v>
      </c>
      <c r="D30" s="55">
        <v>5</v>
      </c>
      <c r="E30" s="42">
        <v>25.2973</v>
      </c>
      <c r="F30" s="55" t="str">
        <f>IF(AND(RTO__3[[#This Row],[Month]]&gt;5,RTO__3[[#This Row],[Month]]&lt;10,RTO__3[[#This Row],[Day of Week]]&lt;=5,RTO__3[[#This Row],[Hour]]&gt;=15,RTO__3[[#This Row],[Hour]]&lt;=18),"ON","OFF")</f>
        <v>OFF</v>
      </c>
      <c r="G30" s="29"/>
      <c r="H30"/>
      <c r="I30"/>
    </row>
    <row r="31" spans="1:9" x14ac:dyDescent="0.25">
      <c r="A31" s="34">
        <v>45469</v>
      </c>
      <c r="B31" s="52">
        <v>6</v>
      </c>
      <c r="C31" s="52">
        <v>3</v>
      </c>
      <c r="D31" s="55">
        <v>6</v>
      </c>
      <c r="E31" s="42">
        <v>18.219899999999999</v>
      </c>
      <c r="F31" s="55" t="str">
        <f>IF(AND(RTO__3[[#This Row],[Month]]&gt;5,RTO__3[[#This Row],[Month]]&lt;10,RTO__3[[#This Row],[Day of Week]]&lt;=5,RTO__3[[#This Row],[Hour]]&gt;=15,RTO__3[[#This Row],[Hour]]&lt;=18),"ON","OFF")</f>
        <v>OFF</v>
      </c>
      <c r="G31" s="29"/>
      <c r="H31"/>
      <c r="I31"/>
    </row>
    <row r="32" spans="1:9" x14ac:dyDescent="0.25">
      <c r="A32" s="34">
        <v>45469</v>
      </c>
      <c r="B32" s="52">
        <v>6</v>
      </c>
      <c r="C32" s="52">
        <v>3</v>
      </c>
      <c r="D32" s="55">
        <v>7</v>
      </c>
      <c r="E32" s="42">
        <v>19.055700000000002</v>
      </c>
      <c r="F32" s="55" t="str">
        <f>IF(AND(RTO__3[[#This Row],[Month]]&gt;5,RTO__3[[#This Row],[Month]]&lt;10,RTO__3[[#This Row],[Day of Week]]&lt;=5,RTO__3[[#This Row],[Hour]]&gt;=15,RTO__3[[#This Row],[Hour]]&lt;=18),"ON","OFF")</f>
        <v>OFF</v>
      </c>
      <c r="G32" s="29"/>
      <c r="H32"/>
      <c r="I32"/>
    </row>
    <row r="33" spans="1:9" x14ac:dyDescent="0.25">
      <c r="A33" s="34">
        <v>45469</v>
      </c>
      <c r="B33" s="52">
        <v>6</v>
      </c>
      <c r="C33" s="52">
        <v>3</v>
      </c>
      <c r="D33" s="55">
        <v>8</v>
      </c>
      <c r="E33" s="42">
        <v>24.311800000000002</v>
      </c>
      <c r="F33" s="55" t="str">
        <f>IF(AND(RTO__3[[#This Row],[Month]]&gt;5,RTO__3[[#This Row],[Month]]&lt;10,RTO__3[[#This Row],[Day of Week]]&lt;=5,RTO__3[[#This Row],[Hour]]&gt;=15,RTO__3[[#This Row],[Hour]]&lt;=18),"ON","OFF")</f>
        <v>OFF</v>
      </c>
      <c r="G33" s="29"/>
      <c r="H33"/>
      <c r="I33"/>
    </row>
    <row r="34" spans="1:9" x14ac:dyDescent="0.25">
      <c r="A34" s="34">
        <v>45469</v>
      </c>
      <c r="B34" s="52">
        <v>6</v>
      </c>
      <c r="C34" s="52">
        <v>3</v>
      </c>
      <c r="D34" s="55">
        <v>9</v>
      </c>
      <c r="E34" s="42">
        <v>18.682099999999998</v>
      </c>
      <c r="F34" s="55" t="str">
        <f>IF(AND(RTO__3[[#This Row],[Month]]&gt;5,RTO__3[[#This Row],[Month]]&lt;10,RTO__3[[#This Row],[Day of Week]]&lt;=5,RTO__3[[#This Row],[Hour]]&gt;=15,RTO__3[[#This Row],[Hour]]&lt;=18),"ON","OFF")</f>
        <v>OFF</v>
      </c>
      <c r="G34" s="29"/>
      <c r="H34"/>
      <c r="I34"/>
    </row>
    <row r="35" spans="1:9" x14ac:dyDescent="0.25">
      <c r="A35" s="34">
        <v>45469</v>
      </c>
      <c r="B35" s="52">
        <v>6</v>
      </c>
      <c r="C35" s="52">
        <v>3</v>
      </c>
      <c r="D35" s="55">
        <v>10</v>
      </c>
      <c r="E35" s="42">
        <v>212.3997</v>
      </c>
      <c r="F35" s="55" t="str">
        <f>IF(AND(RTO__3[[#This Row],[Month]]&gt;5,RTO__3[[#This Row],[Month]]&lt;10,RTO__3[[#This Row],[Day of Week]]&lt;=5,RTO__3[[#This Row],[Hour]]&gt;=15,RTO__3[[#This Row],[Hour]]&lt;=18),"ON","OFF")</f>
        <v>OFF</v>
      </c>
      <c r="G35" s="29"/>
      <c r="H35"/>
      <c r="I35"/>
    </row>
    <row r="36" spans="1:9" x14ac:dyDescent="0.25">
      <c r="A36" s="34">
        <v>45469</v>
      </c>
      <c r="B36" s="52">
        <v>6</v>
      </c>
      <c r="C36" s="52">
        <v>3</v>
      </c>
      <c r="D36" s="55">
        <v>11</v>
      </c>
      <c r="E36" s="42">
        <v>813.88340000000005</v>
      </c>
      <c r="F36" s="55" t="str">
        <f>IF(AND(RTO__3[[#This Row],[Month]]&gt;5,RTO__3[[#This Row],[Month]]&lt;10,RTO__3[[#This Row],[Day of Week]]&lt;=5,RTO__3[[#This Row],[Hour]]&gt;=15,RTO__3[[#This Row],[Hour]]&lt;=18),"ON","OFF")</f>
        <v>OFF</v>
      </c>
      <c r="G36" s="29"/>
      <c r="H36"/>
      <c r="I36"/>
    </row>
    <row r="37" spans="1:9" x14ac:dyDescent="0.25">
      <c r="A37" s="34">
        <v>45469</v>
      </c>
      <c r="B37" s="52">
        <v>6</v>
      </c>
      <c r="C37" s="52">
        <v>3</v>
      </c>
      <c r="D37" s="55">
        <v>12</v>
      </c>
      <c r="E37" s="42">
        <v>30.5425</v>
      </c>
      <c r="F37" s="55" t="str">
        <f>IF(AND(RTO__3[[#This Row],[Month]]&gt;5,RTO__3[[#This Row],[Month]]&lt;10,RTO__3[[#This Row],[Day of Week]]&lt;=5,RTO__3[[#This Row],[Hour]]&gt;=15,RTO__3[[#This Row],[Hour]]&lt;=18),"ON","OFF")</f>
        <v>OFF</v>
      </c>
      <c r="G37" s="29"/>
      <c r="H37"/>
      <c r="I37"/>
    </row>
    <row r="38" spans="1:9" x14ac:dyDescent="0.25">
      <c r="A38" s="34">
        <v>45469</v>
      </c>
      <c r="B38" s="52">
        <v>6</v>
      </c>
      <c r="C38" s="52">
        <v>3</v>
      </c>
      <c r="D38" s="55">
        <v>13</v>
      </c>
      <c r="E38" s="42">
        <v>31.154499999999999</v>
      </c>
      <c r="F38" s="55" t="str">
        <f>IF(AND(RTO__3[[#This Row],[Month]]&gt;5,RTO__3[[#This Row],[Month]]&lt;10,RTO__3[[#This Row],[Day of Week]]&lt;=5,RTO__3[[#This Row],[Hour]]&gt;=15,RTO__3[[#This Row],[Hour]]&lt;=18),"ON","OFF")</f>
        <v>OFF</v>
      </c>
      <c r="G38" s="29"/>
      <c r="H38"/>
      <c r="I38"/>
    </row>
    <row r="39" spans="1:9" x14ac:dyDescent="0.25">
      <c r="A39" s="34">
        <v>45469</v>
      </c>
      <c r="B39" s="52">
        <v>6</v>
      </c>
      <c r="C39" s="52">
        <v>3</v>
      </c>
      <c r="D39" s="55">
        <v>14</v>
      </c>
      <c r="E39" s="42">
        <v>263.57049999999998</v>
      </c>
      <c r="F39" s="55" t="str">
        <f>IF(AND(RTO__3[[#This Row],[Month]]&gt;5,RTO__3[[#This Row],[Month]]&lt;10,RTO__3[[#This Row],[Day of Week]]&lt;=5,RTO__3[[#This Row],[Hour]]&gt;=15,RTO__3[[#This Row],[Hour]]&lt;=18),"ON","OFF")</f>
        <v>OFF</v>
      </c>
      <c r="G39" s="29"/>
      <c r="H39"/>
      <c r="I39"/>
    </row>
    <row r="40" spans="1:9" x14ac:dyDescent="0.25">
      <c r="A40" s="34">
        <v>45469</v>
      </c>
      <c r="B40" s="52">
        <v>6</v>
      </c>
      <c r="C40" s="52">
        <v>3</v>
      </c>
      <c r="D40" s="55">
        <v>15</v>
      </c>
      <c r="E40" s="42">
        <v>58.9251</v>
      </c>
      <c r="F40" s="55" t="str">
        <f>IF(AND(RTO__3[[#This Row],[Month]]&gt;5,RTO__3[[#This Row],[Month]]&lt;10,RTO__3[[#This Row],[Day of Week]]&lt;=5,RTO__3[[#This Row],[Hour]]&gt;=15,RTO__3[[#This Row],[Hour]]&lt;=18),"ON","OFF")</f>
        <v>ON</v>
      </c>
      <c r="G40" s="29"/>
      <c r="H40"/>
      <c r="I40"/>
    </row>
    <row r="41" spans="1:9" x14ac:dyDescent="0.25">
      <c r="A41" s="34">
        <v>45469</v>
      </c>
      <c r="B41" s="52">
        <v>6</v>
      </c>
      <c r="C41" s="52">
        <v>3</v>
      </c>
      <c r="D41" s="55">
        <v>16</v>
      </c>
      <c r="E41" s="42">
        <v>40.33</v>
      </c>
      <c r="F41" s="55" t="str">
        <f>IF(AND(RTO__3[[#This Row],[Month]]&gt;5,RTO__3[[#This Row],[Month]]&lt;10,RTO__3[[#This Row],[Day of Week]]&lt;=5,RTO__3[[#This Row],[Hour]]&gt;=15,RTO__3[[#This Row],[Hour]]&lt;=18),"ON","OFF")</f>
        <v>ON</v>
      </c>
      <c r="G41" s="29"/>
      <c r="H41"/>
      <c r="I41"/>
    </row>
    <row r="42" spans="1:9" x14ac:dyDescent="0.25">
      <c r="A42" s="34">
        <v>45469</v>
      </c>
      <c r="B42" s="52">
        <v>6</v>
      </c>
      <c r="C42" s="52">
        <v>3</v>
      </c>
      <c r="D42" s="55">
        <v>17</v>
      </c>
      <c r="E42" s="42">
        <v>43.2</v>
      </c>
      <c r="F42" s="55" t="str">
        <f>IF(AND(RTO__3[[#This Row],[Month]]&gt;5,RTO__3[[#This Row],[Month]]&lt;10,RTO__3[[#This Row],[Day of Week]]&lt;=5,RTO__3[[#This Row],[Hour]]&gt;=15,RTO__3[[#This Row],[Hour]]&lt;=18),"ON","OFF")</f>
        <v>ON</v>
      </c>
      <c r="G42" s="29"/>
      <c r="H42"/>
      <c r="I42"/>
    </row>
    <row r="43" spans="1:9" x14ac:dyDescent="0.25">
      <c r="A43" s="34">
        <v>45469</v>
      </c>
      <c r="B43" s="52">
        <v>6</v>
      </c>
      <c r="C43" s="52">
        <v>3</v>
      </c>
      <c r="D43" s="55">
        <v>18</v>
      </c>
      <c r="E43" s="42">
        <v>46.586500000000001</v>
      </c>
      <c r="F43" s="55" t="str">
        <f>IF(AND(RTO__3[[#This Row],[Month]]&gt;5,RTO__3[[#This Row],[Month]]&lt;10,RTO__3[[#This Row],[Day of Week]]&lt;=5,RTO__3[[#This Row],[Hour]]&gt;=15,RTO__3[[#This Row],[Hour]]&lt;=18),"ON","OFF")</f>
        <v>ON</v>
      </c>
      <c r="G43" s="29"/>
      <c r="H43"/>
      <c r="I43"/>
    </row>
    <row r="44" spans="1:9" x14ac:dyDescent="0.25">
      <c r="A44" s="34">
        <v>45469</v>
      </c>
      <c r="B44" s="52">
        <v>6</v>
      </c>
      <c r="C44" s="52">
        <v>3</v>
      </c>
      <c r="D44" s="55">
        <v>19</v>
      </c>
      <c r="E44" s="42">
        <v>39.440899999999999</v>
      </c>
      <c r="F44" s="55" t="str">
        <f>IF(AND(RTO__3[[#This Row],[Month]]&gt;5,RTO__3[[#This Row],[Month]]&lt;10,RTO__3[[#This Row],[Day of Week]]&lt;=5,RTO__3[[#This Row],[Hour]]&gt;=15,RTO__3[[#This Row],[Hour]]&lt;=18),"ON","OFF")</f>
        <v>OFF</v>
      </c>
      <c r="G44" s="29"/>
      <c r="H44"/>
      <c r="I44"/>
    </row>
    <row r="45" spans="1:9" x14ac:dyDescent="0.25">
      <c r="A45" s="34">
        <v>45469</v>
      </c>
      <c r="B45" s="52">
        <v>6</v>
      </c>
      <c r="C45" s="52">
        <v>3</v>
      </c>
      <c r="D45" s="55">
        <v>20</v>
      </c>
      <c r="E45" s="42">
        <v>39.033000000000001</v>
      </c>
      <c r="F45" s="55" t="str">
        <f>IF(AND(RTO__3[[#This Row],[Month]]&gt;5,RTO__3[[#This Row],[Month]]&lt;10,RTO__3[[#This Row],[Day of Week]]&lt;=5,RTO__3[[#This Row],[Hour]]&gt;=15,RTO__3[[#This Row],[Hour]]&lt;=18),"ON","OFF")</f>
        <v>OFF</v>
      </c>
      <c r="G45" s="29"/>
      <c r="H45"/>
      <c r="I45"/>
    </row>
    <row r="46" spans="1:9" x14ac:dyDescent="0.25">
      <c r="A46" s="34">
        <v>45469</v>
      </c>
      <c r="B46" s="52">
        <v>6</v>
      </c>
      <c r="C46" s="52">
        <v>3</v>
      </c>
      <c r="D46" s="55">
        <v>21</v>
      </c>
      <c r="E46" s="42">
        <v>31.331399999999999</v>
      </c>
      <c r="F46" s="55" t="str">
        <f>IF(AND(RTO__3[[#This Row],[Month]]&gt;5,RTO__3[[#This Row],[Month]]&lt;10,RTO__3[[#This Row],[Day of Week]]&lt;=5,RTO__3[[#This Row],[Hour]]&gt;=15,RTO__3[[#This Row],[Hour]]&lt;=18),"ON","OFF")</f>
        <v>OFF</v>
      </c>
      <c r="G46" s="29"/>
      <c r="H46"/>
      <c r="I46"/>
    </row>
    <row r="47" spans="1:9" x14ac:dyDescent="0.25">
      <c r="A47" s="34">
        <v>45469</v>
      </c>
      <c r="B47" s="52">
        <v>6</v>
      </c>
      <c r="C47" s="52">
        <v>3</v>
      </c>
      <c r="D47" s="55">
        <v>22</v>
      </c>
      <c r="E47" s="42">
        <v>34.770600000000002</v>
      </c>
      <c r="F47" s="55" t="str">
        <f>IF(AND(RTO__3[[#This Row],[Month]]&gt;5,RTO__3[[#This Row],[Month]]&lt;10,RTO__3[[#This Row],[Day of Week]]&lt;=5,RTO__3[[#This Row],[Hour]]&gt;=15,RTO__3[[#This Row],[Hour]]&lt;=18),"ON","OFF")</f>
        <v>OFF</v>
      </c>
      <c r="G47" s="29"/>
      <c r="H47"/>
      <c r="I47"/>
    </row>
    <row r="48" spans="1:9" x14ac:dyDescent="0.25">
      <c r="A48" s="34">
        <v>45469</v>
      </c>
      <c r="B48" s="52">
        <v>6</v>
      </c>
      <c r="C48" s="52">
        <v>3</v>
      </c>
      <c r="D48" s="55">
        <v>23</v>
      </c>
      <c r="E48" s="42">
        <v>34.0959</v>
      </c>
      <c r="F48" s="55" t="str">
        <f>IF(AND(RTO__3[[#This Row],[Month]]&gt;5,RTO__3[[#This Row],[Month]]&lt;10,RTO__3[[#This Row],[Day of Week]]&lt;=5,RTO__3[[#This Row],[Hour]]&gt;=15,RTO__3[[#This Row],[Hour]]&lt;=18),"ON","OFF")</f>
        <v>OFF</v>
      </c>
      <c r="G48" s="29"/>
      <c r="H48"/>
      <c r="I48"/>
    </row>
    <row r="49" spans="1:9" x14ac:dyDescent="0.25">
      <c r="A49" s="34">
        <v>45469</v>
      </c>
      <c r="B49" s="52">
        <v>6</v>
      </c>
      <c r="C49" s="52">
        <v>3</v>
      </c>
      <c r="D49" s="55">
        <v>24</v>
      </c>
      <c r="E49" s="42">
        <v>29.8809</v>
      </c>
      <c r="F49" s="55" t="str">
        <f>IF(AND(RTO__3[[#This Row],[Month]]&gt;5,RTO__3[[#This Row],[Month]]&lt;10,RTO__3[[#This Row],[Day of Week]]&lt;=5,RTO__3[[#This Row],[Hour]]&gt;=15,RTO__3[[#This Row],[Hour]]&lt;=18),"ON","OFF")</f>
        <v>OFF</v>
      </c>
      <c r="G49" s="29"/>
      <c r="H49"/>
      <c r="I49"/>
    </row>
    <row r="50" spans="1:9" x14ac:dyDescent="0.25">
      <c r="A50" s="34">
        <v>45470</v>
      </c>
      <c r="B50" s="52">
        <v>6</v>
      </c>
      <c r="C50" s="52">
        <v>4</v>
      </c>
      <c r="D50" s="55">
        <v>1</v>
      </c>
      <c r="E50" s="42">
        <v>30.5427</v>
      </c>
      <c r="F50" s="55" t="str">
        <f>IF(AND(RTO__3[[#This Row],[Month]]&gt;5,RTO__3[[#This Row],[Month]]&lt;10,RTO__3[[#This Row],[Day of Week]]&lt;=5,RTO__3[[#This Row],[Hour]]&gt;=15,RTO__3[[#This Row],[Hour]]&lt;=18),"ON","OFF")</f>
        <v>OFF</v>
      </c>
      <c r="G50" s="29"/>
      <c r="H50"/>
      <c r="I50"/>
    </row>
    <row r="51" spans="1:9" x14ac:dyDescent="0.25">
      <c r="A51" s="34">
        <v>45470</v>
      </c>
      <c r="B51" s="52">
        <v>6</v>
      </c>
      <c r="C51" s="52">
        <v>4</v>
      </c>
      <c r="D51" s="55">
        <v>2</v>
      </c>
      <c r="E51" s="42">
        <v>29.1007</v>
      </c>
      <c r="F51" s="55" t="str">
        <f>IF(AND(RTO__3[[#This Row],[Month]]&gt;5,RTO__3[[#This Row],[Month]]&lt;10,RTO__3[[#This Row],[Day of Week]]&lt;=5,RTO__3[[#This Row],[Hour]]&gt;=15,RTO__3[[#This Row],[Hour]]&lt;=18),"ON","OFF")</f>
        <v>OFF</v>
      </c>
      <c r="G51" s="29"/>
      <c r="H51"/>
      <c r="I51"/>
    </row>
    <row r="52" spans="1:9" x14ac:dyDescent="0.25">
      <c r="A52" s="34">
        <v>45470</v>
      </c>
      <c r="B52" s="52">
        <v>6</v>
      </c>
      <c r="C52" s="52">
        <v>4</v>
      </c>
      <c r="D52" s="55">
        <v>3</v>
      </c>
      <c r="E52" s="42">
        <v>27.060600000000001</v>
      </c>
      <c r="F52" s="55" t="str">
        <f>IF(AND(RTO__3[[#This Row],[Month]]&gt;5,RTO__3[[#This Row],[Month]]&lt;10,RTO__3[[#This Row],[Day of Week]]&lt;=5,RTO__3[[#This Row],[Hour]]&gt;=15,RTO__3[[#This Row],[Hour]]&lt;=18),"ON","OFF")</f>
        <v>OFF</v>
      </c>
      <c r="G52" s="29"/>
      <c r="H52"/>
      <c r="I52"/>
    </row>
    <row r="53" spans="1:9" x14ac:dyDescent="0.25">
      <c r="A53" s="34">
        <v>45470</v>
      </c>
      <c r="B53" s="52">
        <v>6</v>
      </c>
      <c r="C53" s="52">
        <v>4</v>
      </c>
      <c r="D53" s="55">
        <v>4</v>
      </c>
      <c r="E53" s="42">
        <v>25.454999999999998</v>
      </c>
      <c r="F53" s="55" t="str">
        <f>IF(AND(RTO__3[[#This Row],[Month]]&gt;5,RTO__3[[#This Row],[Month]]&lt;10,RTO__3[[#This Row],[Day of Week]]&lt;=5,RTO__3[[#This Row],[Hour]]&gt;=15,RTO__3[[#This Row],[Hour]]&lt;=18),"ON","OFF")</f>
        <v>OFF</v>
      </c>
      <c r="G53" s="29"/>
      <c r="H53"/>
      <c r="I53"/>
    </row>
    <row r="54" spans="1:9" x14ac:dyDescent="0.25">
      <c r="A54" s="34">
        <v>45470</v>
      </c>
      <c r="B54" s="52">
        <v>6</v>
      </c>
      <c r="C54" s="52">
        <v>4</v>
      </c>
      <c r="D54" s="55">
        <v>5</v>
      </c>
      <c r="E54" s="42">
        <v>29.822900000000001</v>
      </c>
      <c r="F54" s="55" t="str">
        <f>IF(AND(RTO__3[[#This Row],[Month]]&gt;5,RTO__3[[#This Row],[Month]]&lt;10,RTO__3[[#This Row],[Day of Week]]&lt;=5,RTO__3[[#This Row],[Hour]]&gt;=15,RTO__3[[#This Row],[Hour]]&lt;=18),"ON","OFF")</f>
        <v>OFF</v>
      </c>
      <c r="G54" s="29"/>
      <c r="H54"/>
      <c r="I54"/>
    </row>
    <row r="55" spans="1:9" x14ac:dyDescent="0.25">
      <c r="A55" s="34">
        <v>45470</v>
      </c>
      <c r="B55" s="52">
        <v>6</v>
      </c>
      <c r="C55" s="52">
        <v>4</v>
      </c>
      <c r="D55" s="55">
        <v>6</v>
      </c>
      <c r="E55" s="42">
        <v>32.321399999999997</v>
      </c>
      <c r="F55" s="55" t="str">
        <f>IF(AND(RTO__3[[#This Row],[Month]]&gt;5,RTO__3[[#This Row],[Month]]&lt;10,RTO__3[[#This Row],[Day of Week]]&lt;=5,RTO__3[[#This Row],[Hour]]&gt;=15,RTO__3[[#This Row],[Hour]]&lt;=18),"ON","OFF")</f>
        <v>OFF</v>
      </c>
      <c r="G55" s="29"/>
      <c r="H55"/>
      <c r="I55"/>
    </row>
    <row r="56" spans="1:9" x14ac:dyDescent="0.25">
      <c r="A56" s="34">
        <v>45470</v>
      </c>
      <c r="B56" s="52">
        <v>6</v>
      </c>
      <c r="C56" s="52">
        <v>4</v>
      </c>
      <c r="D56" s="55">
        <v>7</v>
      </c>
      <c r="E56" s="42">
        <v>19.737500000000001</v>
      </c>
      <c r="F56" s="55" t="str">
        <f>IF(AND(RTO__3[[#This Row],[Month]]&gt;5,RTO__3[[#This Row],[Month]]&lt;10,RTO__3[[#This Row],[Day of Week]]&lt;=5,RTO__3[[#This Row],[Hour]]&gt;=15,RTO__3[[#This Row],[Hour]]&lt;=18),"ON","OFF")</f>
        <v>OFF</v>
      </c>
      <c r="G56" s="29"/>
      <c r="H56"/>
      <c r="I56"/>
    </row>
    <row r="57" spans="1:9" x14ac:dyDescent="0.25">
      <c r="A57" s="34">
        <v>45470</v>
      </c>
      <c r="B57" s="52">
        <v>6</v>
      </c>
      <c r="C57" s="52">
        <v>4</v>
      </c>
      <c r="D57" s="55">
        <v>8</v>
      </c>
      <c r="E57" s="42">
        <v>18.220600000000001</v>
      </c>
      <c r="F57" s="55" t="str">
        <f>IF(AND(RTO__3[[#This Row],[Month]]&gt;5,RTO__3[[#This Row],[Month]]&lt;10,RTO__3[[#This Row],[Day of Week]]&lt;=5,RTO__3[[#This Row],[Hour]]&gt;=15,RTO__3[[#This Row],[Hour]]&lt;=18),"ON","OFF")</f>
        <v>OFF</v>
      </c>
      <c r="G57" s="29"/>
      <c r="H57"/>
      <c r="I57"/>
    </row>
    <row r="58" spans="1:9" x14ac:dyDescent="0.25">
      <c r="A58" s="34">
        <v>45470</v>
      </c>
      <c r="B58" s="52">
        <v>6</v>
      </c>
      <c r="C58" s="52">
        <v>4</v>
      </c>
      <c r="D58" s="55">
        <v>9</v>
      </c>
      <c r="E58" s="42">
        <v>14.3413</v>
      </c>
      <c r="F58" s="55" t="str">
        <f>IF(AND(RTO__3[[#This Row],[Month]]&gt;5,RTO__3[[#This Row],[Month]]&lt;10,RTO__3[[#This Row],[Day of Week]]&lt;=5,RTO__3[[#This Row],[Hour]]&gt;=15,RTO__3[[#This Row],[Hour]]&lt;=18),"ON","OFF")</f>
        <v>OFF</v>
      </c>
      <c r="G58" s="29"/>
      <c r="H58"/>
      <c r="I58"/>
    </row>
    <row r="59" spans="1:9" x14ac:dyDescent="0.25">
      <c r="A59" s="34">
        <v>45470</v>
      </c>
      <c r="B59" s="52">
        <v>6</v>
      </c>
      <c r="C59" s="52">
        <v>4</v>
      </c>
      <c r="D59" s="55">
        <v>10</v>
      </c>
      <c r="E59" s="42">
        <v>13.2403</v>
      </c>
      <c r="F59" s="55" t="str">
        <f>IF(AND(RTO__3[[#This Row],[Month]]&gt;5,RTO__3[[#This Row],[Month]]&lt;10,RTO__3[[#This Row],[Day of Week]]&lt;=5,RTO__3[[#This Row],[Hour]]&gt;=15,RTO__3[[#This Row],[Hour]]&lt;=18),"ON","OFF")</f>
        <v>OFF</v>
      </c>
      <c r="G59" s="29"/>
      <c r="H59"/>
      <c r="I59"/>
    </row>
    <row r="60" spans="1:9" x14ac:dyDescent="0.25">
      <c r="A60" s="34">
        <v>45470</v>
      </c>
      <c r="B60" s="52">
        <v>6</v>
      </c>
      <c r="C60" s="52">
        <v>4</v>
      </c>
      <c r="D60" s="55">
        <v>11</v>
      </c>
      <c r="E60" s="42">
        <v>25.433800000000002</v>
      </c>
      <c r="F60" s="55" t="str">
        <f>IF(AND(RTO__3[[#This Row],[Month]]&gt;5,RTO__3[[#This Row],[Month]]&lt;10,RTO__3[[#This Row],[Day of Week]]&lt;=5,RTO__3[[#This Row],[Hour]]&gt;=15,RTO__3[[#This Row],[Hour]]&lt;=18),"ON","OFF")</f>
        <v>OFF</v>
      </c>
      <c r="G60" s="29"/>
      <c r="H60"/>
      <c r="I60"/>
    </row>
    <row r="61" spans="1:9" x14ac:dyDescent="0.25">
      <c r="A61" s="34">
        <v>45470</v>
      </c>
      <c r="B61" s="52">
        <v>6</v>
      </c>
      <c r="C61" s="52">
        <v>4</v>
      </c>
      <c r="D61" s="55">
        <v>12</v>
      </c>
      <c r="E61" s="42">
        <v>18.645299999999999</v>
      </c>
      <c r="F61" s="55" t="str">
        <f>IF(AND(RTO__3[[#This Row],[Month]]&gt;5,RTO__3[[#This Row],[Month]]&lt;10,RTO__3[[#This Row],[Day of Week]]&lt;=5,RTO__3[[#This Row],[Hour]]&gt;=15,RTO__3[[#This Row],[Hour]]&lt;=18),"ON","OFF")</f>
        <v>OFF</v>
      </c>
      <c r="G61" s="29"/>
      <c r="H61"/>
      <c r="I61"/>
    </row>
    <row r="62" spans="1:9" x14ac:dyDescent="0.25">
      <c r="A62" s="34">
        <v>45470</v>
      </c>
      <c r="B62" s="52">
        <v>6</v>
      </c>
      <c r="C62" s="52">
        <v>4</v>
      </c>
      <c r="D62" s="55">
        <v>13</v>
      </c>
      <c r="E62" s="42">
        <v>16.572099999999999</v>
      </c>
      <c r="F62" s="55" t="str">
        <f>IF(AND(RTO__3[[#This Row],[Month]]&gt;5,RTO__3[[#This Row],[Month]]&lt;10,RTO__3[[#This Row],[Day of Week]]&lt;=5,RTO__3[[#This Row],[Hour]]&gt;=15,RTO__3[[#This Row],[Hour]]&lt;=18),"ON","OFF")</f>
        <v>OFF</v>
      </c>
      <c r="G62" s="29"/>
      <c r="H62"/>
      <c r="I62"/>
    </row>
    <row r="63" spans="1:9" x14ac:dyDescent="0.25">
      <c r="A63" s="34">
        <v>45470</v>
      </c>
      <c r="B63" s="52">
        <v>6</v>
      </c>
      <c r="C63" s="52">
        <v>4</v>
      </c>
      <c r="D63" s="55">
        <v>14</v>
      </c>
      <c r="E63" s="42">
        <v>16.7288</v>
      </c>
      <c r="F63" s="55" t="str">
        <f>IF(AND(RTO__3[[#This Row],[Month]]&gt;5,RTO__3[[#This Row],[Month]]&lt;10,RTO__3[[#This Row],[Day of Week]]&lt;=5,RTO__3[[#This Row],[Hour]]&gt;=15,RTO__3[[#This Row],[Hour]]&lt;=18),"ON","OFF")</f>
        <v>OFF</v>
      </c>
      <c r="G63" s="29"/>
      <c r="H63"/>
      <c r="I63"/>
    </row>
    <row r="64" spans="1:9" x14ac:dyDescent="0.25">
      <c r="A64" s="34">
        <v>45470</v>
      </c>
      <c r="B64" s="52">
        <v>6</v>
      </c>
      <c r="C64" s="52">
        <v>4</v>
      </c>
      <c r="D64" s="55">
        <v>15</v>
      </c>
      <c r="E64" s="42">
        <v>21.291</v>
      </c>
      <c r="F64" s="55" t="str">
        <f>IF(AND(RTO__3[[#This Row],[Month]]&gt;5,RTO__3[[#This Row],[Month]]&lt;10,RTO__3[[#This Row],[Day of Week]]&lt;=5,RTO__3[[#This Row],[Hour]]&gt;=15,RTO__3[[#This Row],[Hour]]&lt;=18),"ON","OFF")</f>
        <v>ON</v>
      </c>
      <c r="G64" s="29"/>
      <c r="H64"/>
      <c r="I64"/>
    </row>
    <row r="65" spans="1:9" x14ac:dyDescent="0.25">
      <c r="A65" s="34">
        <v>45470</v>
      </c>
      <c r="B65" s="52">
        <v>6</v>
      </c>
      <c r="C65" s="52">
        <v>4</v>
      </c>
      <c r="D65" s="55">
        <v>16</v>
      </c>
      <c r="E65" s="42">
        <v>22.887699999999999</v>
      </c>
      <c r="F65" s="55" t="str">
        <f>IF(AND(RTO__3[[#This Row],[Month]]&gt;5,RTO__3[[#This Row],[Month]]&lt;10,RTO__3[[#This Row],[Day of Week]]&lt;=5,RTO__3[[#This Row],[Hour]]&gt;=15,RTO__3[[#This Row],[Hour]]&lt;=18),"ON","OFF")</f>
        <v>ON</v>
      </c>
      <c r="G65" s="29"/>
      <c r="H65"/>
      <c r="I65"/>
    </row>
    <row r="66" spans="1:9" x14ac:dyDescent="0.25">
      <c r="A66" s="34">
        <v>45470</v>
      </c>
      <c r="B66" s="52">
        <v>6</v>
      </c>
      <c r="C66" s="52">
        <v>4</v>
      </c>
      <c r="D66" s="55">
        <v>17</v>
      </c>
      <c r="E66" s="42">
        <v>23.697199999999999</v>
      </c>
      <c r="F66" s="55" t="str">
        <f>IF(AND(RTO__3[[#This Row],[Month]]&gt;5,RTO__3[[#This Row],[Month]]&lt;10,RTO__3[[#This Row],[Day of Week]]&lt;=5,RTO__3[[#This Row],[Hour]]&gt;=15,RTO__3[[#This Row],[Hour]]&lt;=18),"ON","OFF")</f>
        <v>ON</v>
      </c>
      <c r="G66" s="29"/>
      <c r="H66"/>
      <c r="I66"/>
    </row>
    <row r="67" spans="1:9" x14ac:dyDescent="0.25">
      <c r="A67" s="34">
        <v>45470</v>
      </c>
      <c r="B67" s="52">
        <v>6</v>
      </c>
      <c r="C67" s="52">
        <v>4</v>
      </c>
      <c r="D67" s="55">
        <v>18</v>
      </c>
      <c r="E67" s="42">
        <v>28.4923</v>
      </c>
      <c r="F67" s="55" t="str">
        <f>IF(AND(RTO__3[[#This Row],[Month]]&gt;5,RTO__3[[#This Row],[Month]]&lt;10,RTO__3[[#This Row],[Day of Week]]&lt;=5,RTO__3[[#This Row],[Hour]]&gt;=15,RTO__3[[#This Row],[Hour]]&lt;=18),"ON","OFF")</f>
        <v>ON</v>
      </c>
      <c r="G67" s="29"/>
      <c r="H67"/>
      <c r="I67"/>
    </row>
    <row r="68" spans="1:9" x14ac:dyDescent="0.25">
      <c r="A68" s="34">
        <v>45470</v>
      </c>
      <c r="B68" s="52">
        <v>6</v>
      </c>
      <c r="C68" s="52">
        <v>4</v>
      </c>
      <c r="D68" s="55">
        <v>19</v>
      </c>
      <c r="E68" s="42">
        <v>35.267600000000002</v>
      </c>
      <c r="F68" s="55" t="str">
        <f>IF(AND(RTO__3[[#This Row],[Month]]&gt;5,RTO__3[[#This Row],[Month]]&lt;10,RTO__3[[#This Row],[Day of Week]]&lt;=5,RTO__3[[#This Row],[Hour]]&gt;=15,RTO__3[[#This Row],[Hour]]&lt;=18),"ON","OFF")</f>
        <v>OFF</v>
      </c>
      <c r="G68" s="29"/>
      <c r="H68"/>
      <c r="I68"/>
    </row>
    <row r="69" spans="1:9" x14ac:dyDescent="0.25">
      <c r="A69" s="34">
        <v>45470</v>
      </c>
      <c r="B69" s="52">
        <v>6</v>
      </c>
      <c r="C69" s="52">
        <v>4</v>
      </c>
      <c r="D69" s="55">
        <v>20</v>
      </c>
      <c r="E69" s="42">
        <v>38.758800000000001</v>
      </c>
      <c r="F69" s="55" t="str">
        <f>IF(AND(RTO__3[[#This Row],[Month]]&gt;5,RTO__3[[#This Row],[Month]]&lt;10,RTO__3[[#This Row],[Day of Week]]&lt;=5,RTO__3[[#This Row],[Hour]]&gt;=15,RTO__3[[#This Row],[Hour]]&lt;=18),"ON","OFF")</f>
        <v>OFF</v>
      </c>
      <c r="G69" s="29"/>
      <c r="H69"/>
      <c r="I69"/>
    </row>
    <row r="70" spans="1:9" x14ac:dyDescent="0.25">
      <c r="A70" s="34">
        <v>45470</v>
      </c>
      <c r="B70" s="52">
        <v>6</v>
      </c>
      <c r="C70" s="52">
        <v>4</v>
      </c>
      <c r="D70" s="55">
        <v>21</v>
      </c>
      <c r="E70" s="42">
        <v>33.088999999999999</v>
      </c>
      <c r="F70" s="55" t="str">
        <f>IF(AND(RTO__3[[#This Row],[Month]]&gt;5,RTO__3[[#This Row],[Month]]&lt;10,RTO__3[[#This Row],[Day of Week]]&lt;=5,RTO__3[[#This Row],[Hour]]&gt;=15,RTO__3[[#This Row],[Hour]]&lt;=18),"ON","OFF")</f>
        <v>OFF</v>
      </c>
      <c r="G70" s="29"/>
      <c r="H70"/>
      <c r="I70"/>
    </row>
    <row r="71" spans="1:9" x14ac:dyDescent="0.25">
      <c r="A71" s="34">
        <v>45470</v>
      </c>
      <c r="B71" s="52">
        <v>6</v>
      </c>
      <c r="C71" s="52">
        <v>4</v>
      </c>
      <c r="D71" s="55">
        <v>22</v>
      </c>
      <c r="E71" s="42">
        <v>29.9499</v>
      </c>
      <c r="F71" s="55" t="str">
        <f>IF(AND(RTO__3[[#This Row],[Month]]&gt;5,RTO__3[[#This Row],[Month]]&lt;10,RTO__3[[#This Row],[Day of Week]]&lt;=5,RTO__3[[#This Row],[Hour]]&gt;=15,RTO__3[[#This Row],[Hour]]&lt;=18),"ON","OFF")</f>
        <v>OFF</v>
      </c>
      <c r="G71" s="29"/>
      <c r="H71"/>
      <c r="I71"/>
    </row>
    <row r="72" spans="1:9" x14ac:dyDescent="0.25">
      <c r="A72" s="34">
        <v>45470</v>
      </c>
      <c r="B72" s="52">
        <v>6</v>
      </c>
      <c r="C72" s="52">
        <v>4</v>
      </c>
      <c r="D72" s="55">
        <v>23</v>
      </c>
      <c r="E72" s="42">
        <v>29.3765</v>
      </c>
      <c r="F72" s="55" t="str">
        <f>IF(AND(RTO__3[[#This Row],[Month]]&gt;5,RTO__3[[#This Row],[Month]]&lt;10,RTO__3[[#This Row],[Day of Week]]&lt;=5,RTO__3[[#This Row],[Hour]]&gt;=15,RTO__3[[#This Row],[Hour]]&lt;=18),"ON","OFF")</f>
        <v>OFF</v>
      </c>
      <c r="G72" s="29"/>
      <c r="H72"/>
      <c r="I72"/>
    </row>
    <row r="73" spans="1:9" x14ac:dyDescent="0.25">
      <c r="A73" s="34">
        <v>45470</v>
      </c>
      <c r="B73" s="52">
        <v>6</v>
      </c>
      <c r="C73" s="52">
        <v>4</v>
      </c>
      <c r="D73" s="55">
        <v>24</v>
      </c>
      <c r="E73" s="42">
        <v>25.0229</v>
      </c>
      <c r="F73" s="55" t="str">
        <f>IF(AND(RTO__3[[#This Row],[Month]]&gt;5,RTO__3[[#This Row],[Month]]&lt;10,RTO__3[[#This Row],[Day of Week]]&lt;=5,RTO__3[[#This Row],[Hour]]&gt;=15,RTO__3[[#This Row],[Hour]]&lt;=18),"ON","OFF")</f>
        <v>OFF</v>
      </c>
      <c r="G73" s="29"/>
      <c r="H73"/>
      <c r="I73"/>
    </row>
    <row r="74" spans="1:9" x14ac:dyDescent="0.25">
      <c r="A74" s="34">
        <v>45471</v>
      </c>
      <c r="B74" s="52">
        <v>6</v>
      </c>
      <c r="C74" s="52">
        <v>5</v>
      </c>
      <c r="D74" s="55">
        <v>1</v>
      </c>
      <c r="E74" s="42">
        <v>22.564800000000002</v>
      </c>
      <c r="F74" s="55" t="str">
        <f>IF(AND(RTO__3[[#This Row],[Month]]&gt;5,RTO__3[[#This Row],[Month]]&lt;10,RTO__3[[#This Row],[Day of Week]]&lt;=5,RTO__3[[#This Row],[Hour]]&gt;=15,RTO__3[[#This Row],[Hour]]&lt;=18),"ON","OFF")</f>
        <v>OFF</v>
      </c>
      <c r="G74" s="29"/>
      <c r="H74"/>
      <c r="I74"/>
    </row>
    <row r="75" spans="1:9" x14ac:dyDescent="0.25">
      <c r="A75" s="34">
        <v>45471</v>
      </c>
      <c r="B75" s="52">
        <v>6</v>
      </c>
      <c r="C75" s="52">
        <v>5</v>
      </c>
      <c r="D75" s="55">
        <v>2</v>
      </c>
      <c r="E75" s="42">
        <v>20.855599999999999</v>
      </c>
      <c r="F75" s="55" t="str">
        <f>IF(AND(RTO__3[[#This Row],[Month]]&gt;5,RTO__3[[#This Row],[Month]]&lt;10,RTO__3[[#This Row],[Day of Week]]&lt;=5,RTO__3[[#This Row],[Hour]]&gt;=15,RTO__3[[#This Row],[Hour]]&lt;=18),"ON","OFF")</f>
        <v>OFF</v>
      </c>
      <c r="G75" s="29"/>
      <c r="H75"/>
      <c r="I75"/>
    </row>
    <row r="76" spans="1:9" x14ac:dyDescent="0.25">
      <c r="A76" s="34">
        <v>45471</v>
      </c>
      <c r="B76" s="52">
        <v>6</v>
      </c>
      <c r="C76" s="52">
        <v>5</v>
      </c>
      <c r="D76" s="55">
        <v>3</v>
      </c>
      <c r="E76" s="42">
        <v>19.947900000000001</v>
      </c>
      <c r="F76" s="55" t="str">
        <f>IF(AND(RTO__3[[#This Row],[Month]]&gt;5,RTO__3[[#This Row],[Month]]&lt;10,RTO__3[[#This Row],[Day of Week]]&lt;=5,RTO__3[[#This Row],[Hour]]&gt;=15,RTO__3[[#This Row],[Hour]]&lt;=18),"ON","OFF")</f>
        <v>OFF</v>
      </c>
      <c r="G76" s="29"/>
      <c r="H76"/>
      <c r="I76"/>
    </row>
    <row r="77" spans="1:9" x14ac:dyDescent="0.25">
      <c r="A77" s="34">
        <v>45471</v>
      </c>
      <c r="B77" s="52">
        <v>6</v>
      </c>
      <c r="C77" s="52">
        <v>5</v>
      </c>
      <c r="D77" s="55">
        <v>4</v>
      </c>
      <c r="E77" s="42">
        <v>21.338999999999999</v>
      </c>
      <c r="F77" s="55" t="str">
        <f>IF(AND(RTO__3[[#This Row],[Month]]&gt;5,RTO__3[[#This Row],[Month]]&lt;10,RTO__3[[#This Row],[Day of Week]]&lt;=5,RTO__3[[#This Row],[Hour]]&gt;=15,RTO__3[[#This Row],[Hour]]&lt;=18),"ON","OFF")</f>
        <v>OFF</v>
      </c>
      <c r="G77" s="29"/>
      <c r="H77"/>
      <c r="I77"/>
    </row>
    <row r="78" spans="1:9" x14ac:dyDescent="0.25">
      <c r="A78" s="34">
        <v>45471</v>
      </c>
      <c r="B78" s="52">
        <v>6</v>
      </c>
      <c r="C78" s="52">
        <v>5</v>
      </c>
      <c r="D78" s="55">
        <v>5</v>
      </c>
      <c r="E78" s="42">
        <v>16.199100000000001</v>
      </c>
      <c r="F78" s="55" t="str">
        <f>IF(AND(RTO__3[[#This Row],[Month]]&gt;5,RTO__3[[#This Row],[Month]]&lt;10,RTO__3[[#This Row],[Day of Week]]&lt;=5,RTO__3[[#This Row],[Hour]]&gt;=15,RTO__3[[#This Row],[Hour]]&lt;=18),"ON","OFF")</f>
        <v>OFF</v>
      </c>
      <c r="G78" s="29"/>
      <c r="H78"/>
      <c r="I78"/>
    </row>
    <row r="79" spans="1:9" x14ac:dyDescent="0.25">
      <c r="A79" s="34">
        <v>45471</v>
      </c>
      <c r="B79" s="52">
        <v>6</v>
      </c>
      <c r="C79" s="52">
        <v>5</v>
      </c>
      <c r="D79" s="55">
        <v>6</v>
      </c>
      <c r="E79" s="42">
        <v>21.322900000000001</v>
      </c>
      <c r="F79" s="55" t="str">
        <f>IF(AND(RTO__3[[#This Row],[Month]]&gt;5,RTO__3[[#This Row],[Month]]&lt;10,RTO__3[[#This Row],[Day of Week]]&lt;=5,RTO__3[[#This Row],[Hour]]&gt;=15,RTO__3[[#This Row],[Hour]]&lt;=18),"ON","OFF")</f>
        <v>OFF</v>
      </c>
      <c r="G79" s="29"/>
      <c r="H79"/>
      <c r="I79"/>
    </row>
    <row r="80" spans="1:9" x14ac:dyDescent="0.25">
      <c r="A80" s="34">
        <v>45471</v>
      </c>
      <c r="B80" s="52">
        <v>6</v>
      </c>
      <c r="C80" s="52">
        <v>5</v>
      </c>
      <c r="D80" s="55">
        <v>7</v>
      </c>
      <c r="E80" s="42">
        <v>14.554500000000001</v>
      </c>
      <c r="F80" s="55" t="str">
        <f>IF(AND(RTO__3[[#This Row],[Month]]&gt;5,RTO__3[[#This Row],[Month]]&lt;10,RTO__3[[#This Row],[Day of Week]]&lt;=5,RTO__3[[#This Row],[Hour]]&gt;=15,RTO__3[[#This Row],[Hour]]&lt;=18),"ON","OFF")</f>
        <v>OFF</v>
      </c>
      <c r="G80" s="29"/>
      <c r="H80"/>
      <c r="I80"/>
    </row>
    <row r="81" spans="1:9" x14ac:dyDescent="0.25">
      <c r="A81" s="34">
        <v>45471</v>
      </c>
      <c r="B81" s="52">
        <v>6</v>
      </c>
      <c r="C81" s="52">
        <v>5</v>
      </c>
      <c r="D81" s="55">
        <v>8</v>
      </c>
      <c r="E81" s="42">
        <v>10.6311</v>
      </c>
      <c r="F81" s="55" t="str">
        <f>IF(AND(RTO__3[[#This Row],[Month]]&gt;5,RTO__3[[#This Row],[Month]]&lt;10,RTO__3[[#This Row],[Day of Week]]&lt;=5,RTO__3[[#This Row],[Hour]]&gt;=15,RTO__3[[#This Row],[Hour]]&lt;=18),"ON","OFF")</f>
        <v>OFF</v>
      </c>
      <c r="G81" s="29"/>
      <c r="H81"/>
      <c r="I81"/>
    </row>
    <row r="82" spans="1:9" x14ac:dyDescent="0.25">
      <c r="A82" s="34">
        <v>45471</v>
      </c>
      <c r="B82" s="52">
        <v>6</v>
      </c>
      <c r="C82" s="52">
        <v>5</v>
      </c>
      <c r="D82" s="55">
        <v>9</v>
      </c>
      <c r="E82" s="42">
        <v>12.6684</v>
      </c>
      <c r="F82" s="55" t="str">
        <f>IF(AND(RTO__3[[#This Row],[Month]]&gt;5,RTO__3[[#This Row],[Month]]&lt;10,RTO__3[[#This Row],[Day of Week]]&lt;=5,RTO__3[[#This Row],[Hour]]&gt;=15,RTO__3[[#This Row],[Hour]]&lt;=18),"ON","OFF")</f>
        <v>OFF</v>
      </c>
      <c r="G82" s="29"/>
      <c r="H82"/>
      <c r="I82"/>
    </row>
    <row r="83" spans="1:9" x14ac:dyDescent="0.25">
      <c r="A83" s="34">
        <v>45471</v>
      </c>
      <c r="B83" s="52">
        <v>6</v>
      </c>
      <c r="C83" s="52">
        <v>5</v>
      </c>
      <c r="D83" s="55">
        <v>10</v>
      </c>
      <c r="E83" s="42">
        <v>15.63</v>
      </c>
      <c r="F83" s="55" t="str">
        <f>IF(AND(RTO__3[[#This Row],[Month]]&gt;5,RTO__3[[#This Row],[Month]]&lt;10,RTO__3[[#This Row],[Day of Week]]&lt;=5,RTO__3[[#This Row],[Hour]]&gt;=15,RTO__3[[#This Row],[Hour]]&lt;=18),"ON","OFF")</f>
        <v>OFF</v>
      </c>
      <c r="G83" s="29"/>
      <c r="H83"/>
      <c r="I83"/>
    </row>
    <row r="84" spans="1:9" x14ac:dyDescent="0.25">
      <c r="A84" s="34">
        <v>45471</v>
      </c>
      <c r="B84" s="52">
        <v>6</v>
      </c>
      <c r="C84" s="52">
        <v>5</v>
      </c>
      <c r="D84" s="55">
        <v>11</v>
      </c>
      <c r="E84" s="42">
        <v>15.395099999999999</v>
      </c>
      <c r="F84" s="55" t="str">
        <f>IF(AND(RTO__3[[#This Row],[Month]]&gt;5,RTO__3[[#This Row],[Month]]&lt;10,RTO__3[[#This Row],[Day of Week]]&lt;=5,RTO__3[[#This Row],[Hour]]&gt;=15,RTO__3[[#This Row],[Hour]]&lt;=18),"ON","OFF")</f>
        <v>OFF</v>
      </c>
      <c r="G84" s="29"/>
      <c r="H84"/>
      <c r="I84"/>
    </row>
    <row r="85" spans="1:9" x14ac:dyDescent="0.25">
      <c r="A85" s="34">
        <v>45471</v>
      </c>
      <c r="B85" s="52">
        <v>6</v>
      </c>
      <c r="C85" s="52">
        <v>5</v>
      </c>
      <c r="D85" s="55">
        <v>12</v>
      </c>
      <c r="E85" s="42">
        <v>17.812799999999999</v>
      </c>
      <c r="F85" s="55" t="str">
        <f>IF(AND(RTO__3[[#This Row],[Month]]&gt;5,RTO__3[[#This Row],[Month]]&lt;10,RTO__3[[#This Row],[Day of Week]]&lt;=5,RTO__3[[#This Row],[Hour]]&gt;=15,RTO__3[[#This Row],[Hour]]&lt;=18),"ON","OFF")</f>
        <v>OFF</v>
      </c>
      <c r="G85" s="29"/>
      <c r="H85"/>
      <c r="I85"/>
    </row>
    <row r="86" spans="1:9" x14ac:dyDescent="0.25">
      <c r="A86" s="34">
        <v>45471</v>
      </c>
      <c r="B86" s="52">
        <v>6</v>
      </c>
      <c r="C86" s="52">
        <v>5</v>
      </c>
      <c r="D86" s="55">
        <v>13</v>
      </c>
      <c r="E86" s="42">
        <v>15.8355</v>
      </c>
      <c r="F86" s="55" t="str">
        <f>IF(AND(RTO__3[[#This Row],[Month]]&gt;5,RTO__3[[#This Row],[Month]]&lt;10,RTO__3[[#This Row],[Day of Week]]&lt;=5,RTO__3[[#This Row],[Hour]]&gt;=15,RTO__3[[#This Row],[Hour]]&lt;=18),"ON","OFF")</f>
        <v>OFF</v>
      </c>
      <c r="G86" s="29"/>
      <c r="H86"/>
      <c r="I86"/>
    </row>
    <row r="87" spans="1:9" x14ac:dyDescent="0.25">
      <c r="A87" s="34">
        <v>45471</v>
      </c>
      <c r="B87" s="52">
        <v>6</v>
      </c>
      <c r="C87" s="52">
        <v>5</v>
      </c>
      <c r="D87" s="55">
        <v>14</v>
      </c>
      <c r="E87" s="42">
        <v>17.451000000000001</v>
      </c>
      <c r="F87" s="55" t="str">
        <f>IF(AND(RTO__3[[#This Row],[Month]]&gt;5,RTO__3[[#This Row],[Month]]&lt;10,RTO__3[[#This Row],[Day of Week]]&lt;=5,RTO__3[[#This Row],[Hour]]&gt;=15,RTO__3[[#This Row],[Hour]]&lt;=18),"ON","OFF")</f>
        <v>OFF</v>
      </c>
      <c r="G87" s="29"/>
      <c r="H87"/>
      <c r="I87"/>
    </row>
    <row r="88" spans="1:9" x14ac:dyDescent="0.25">
      <c r="A88" s="34">
        <v>45471</v>
      </c>
      <c r="B88" s="52">
        <v>6</v>
      </c>
      <c r="C88" s="52">
        <v>5</v>
      </c>
      <c r="D88" s="55">
        <v>15</v>
      </c>
      <c r="E88" s="42">
        <v>19.020600000000002</v>
      </c>
      <c r="F88" s="55" t="str">
        <f>IF(AND(RTO__3[[#This Row],[Month]]&gt;5,RTO__3[[#This Row],[Month]]&lt;10,RTO__3[[#This Row],[Day of Week]]&lt;=5,RTO__3[[#This Row],[Hour]]&gt;=15,RTO__3[[#This Row],[Hour]]&lt;=18),"ON","OFF")</f>
        <v>ON</v>
      </c>
      <c r="G88" s="29"/>
      <c r="H88"/>
      <c r="I88"/>
    </row>
    <row r="89" spans="1:9" x14ac:dyDescent="0.25">
      <c r="A89" s="34">
        <v>45471</v>
      </c>
      <c r="B89" s="52">
        <v>6</v>
      </c>
      <c r="C89" s="52">
        <v>5</v>
      </c>
      <c r="D89" s="55">
        <v>16</v>
      </c>
      <c r="E89" s="42">
        <v>24.152000000000001</v>
      </c>
      <c r="F89" s="55" t="str">
        <f>IF(AND(RTO__3[[#This Row],[Month]]&gt;5,RTO__3[[#This Row],[Month]]&lt;10,RTO__3[[#This Row],[Day of Week]]&lt;=5,RTO__3[[#This Row],[Hour]]&gt;=15,RTO__3[[#This Row],[Hour]]&lt;=18),"ON","OFF")</f>
        <v>ON</v>
      </c>
      <c r="G89" s="29"/>
      <c r="H89"/>
      <c r="I89"/>
    </row>
    <row r="90" spans="1:9" x14ac:dyDescent="0.25">
      <c r="A90" s="34">
        <v>45471</v>
      </c>
      <c r="B90" s="52">
        <v>6</v>
      </c>
      <c r="C90" s="52">
        <v>5</v>
      </c>
      <c r="D90" s="55">
        <v>17</v>
      </c>
      <c r="E90" s="42">
        <v>28.429099999999998</v>
      </c>
      <c r="F90" s="55" t="str">
        <f>IF(AND(RTO__3[[#This Row],[Month]]&gt;5,RTO__3[[#This Row],[Month]]&lt;10,RTO__3[[#This Row],[Day of Week]]&lt;=5,RTO__3[[#This Row],[Hour]]&gt;=15,RTO__3[[#This Row],[Hour]]&lt;=18),"ON","OFF")</f>
        <v>ON</v>
      </c>
      <c r="G90" s="29"/>
      <c r="H90"/>
      <c r="I90"/>
    </row>
    <row r="91" spans="1:9" x14ac:dyDescent="0.25">
      <c r="A91" s="34">
        <v>45471</v>
      </c>
      <c r="B91" s="52">
        <v>6</v>
      </c>
      <c r="C91" s="52">
        <v>5</v>
      </c>
      <c r="D91" s="55">
        <v>18</v>
      </c>
      <c r="E91" s="42">
        <v>28.094999999999999</v>
      </c>
      <c r="F91" s="55" t="str">
        <f>IF(AND(RTO__3[[#This Row],[Month]]&gt;5,RTO__3[[#This Row],[Month]]&lt;10,RTO__3[[#This Row],[Day of Week]]&lt;=5,RTO__3[[#This Row],[Hour]]&gt;=15,RTO__3[[#This Row],[Hour]]&lt;=18),"ON","OFF")</f>
        <v>ON</v>
      </c>
      <c r="G91" s="29"/>
      <c r="H91"/>
      <c r="I91"/>
    </row>
    <row r="92" spans="1:9" x14ac:dyDescent="0.25">
      <c r="A92" s="34">
        <v>45471</v>
      </c>
      <c r="B92" s="52">
        <v>6</v>
      </c>
      <c r="C92" s="52">
        <v>5</v>
      </c>
      <c r="D92" s="55">
        <v>19</v>
      </c>
      <c r="E92" s="42">
        <v>38.963200000000001</v>
      </c>
      <c r="F92" s="55" t="str">
        <f>IF(AND(RTO__3[[#This Row],[Month]]&gt;5,RTO__3[[#This Row],[Month]]&lt;10,RTO__3[[#This Row],[Day of Week]]&lt;=5,RTO__3[[#This Row],[Hour]]&gt;=15,RTO__3[[#This Row],[Hour]]&lt;=18),"ON","OFF")</f>
        <v>OFF</v>
      </c>
      <c r="G92" s="29"/>
      <c r="H92"/>
      <c r="I92"/>
    </row>
    <row r="93" spans="1:9" x14ac:dyDescent="0.25">
      <c r="A93" s="34">
        <v>45471</v>
      </c>
      <c r="B93" s="52">
        <v>6</v>
      </c>
      <c r="C93" s="52">
        <v>5</v>
      </c>
      <c r="D93" s="55">
        <v>20</v>
      </c>
      <c r="E93" s="42">
        <v>44.257399999999997</v>
      </c>
      <c r="F93" s="55" t="str">
        <f>IF(AND(RTO__3[[#This Row],[Month]]&gt;5,RTO__3[[#This Row],[Month]]&lt;10,RTO__3[[#This Row],[Day of Week]]&lt;=5,RTO__3[[#This Row],[Hour]]&gt;=15,RTO__3[[#This Row],[Hour]]&lt;=18),"ON","OFF")</f>
        <v>OFF</v>
      </c>
      <c r="G93" s="29"/>
      <c r="H93"/>
      <c r="I93"/>
    </row>
    <row r="94" spans="1:9" x14ac:dyDescent="0.25">
      <c r="A94" s="34">
        <v>45471</v>
      </c>
      <c r="B94" s="52">
        <v>6</v>
      </c>
      <c r="C94" s="52">
        <v>5</v>
      </c>
      <c r="D94" s="55">
        <v>21</v>
      </c>
      <c r="E94" s="42">
        <v>34.956899999999997</v>
      </c>
      <c r="F94" s="55" t="str">
        <f>IF(AND(RTO__3[[#This Row],[Month]]&gt;5,RTO__3[[#This Row],[Month]]&lt;10,RTO__3[[#This Row],[Day of Week]]&lt;=5,RTO__3[[#This Row],[Hour]]&gt;=15,RTO__3[[#This Row],[Hour]]&lt;=18),"ON","OFF")</f>
        <v>OFF</v>
      </c>
      <c r="G94" s="29"/>
      <c r="H94"/>
      <c r="I94"/>
    </row>
    <row r="95" spans="1:9" x14ac:dyDescent="0.25">
      <c r="A95" s="34">
        <v>45471</v>
      </c>
      <c r="B95" s="52">
        <v>6</v>
      </c>
      <c r="C95" s="52">
        <v>5</v>
      </c>
      <c r="D95" s="55">
        <v>22</v>
      </c>
      <c r="E95" s="42">
        <v>17.708200000000001</v>
      </c>
      <c r="F95" s="55" t="str">
        <f>IF(AND(RTO__3[[#This Row],[Month]]&gt;5,RTO__3[[#This Row],[Month]]&lt;10,RTO__3[[#This Row],[Day of Week]]&lt;=5,RTO__3[[#This Row],[Hour]]&gt;=15,RTO__3[[#This Row],[Hour]]&lt;=18),"ON","OFF")</f>
        <v>OFF</v>
      </c>
      <c r="G95" s="29"/>
      <c r="H95"/>
      <c r="I95"/>
    </row>
    <row r="96" spans="1:9" x14ac:dyDescent="0.25">
      <c r="A96" s="34">
        <v>45471</v>
      </c>
      <c r="B96" s="52">
        <v>6</v>
      </c>
      <c r="C96" s="52">
        <v>5</v>
      </c>
      <c r="D96" s="55">
        <v>23</v>
      </c>
      <c r="E96" s="42">
        <v>25.183599999999998</v>
      </c>
      <c r="F96" s="55" t="str">
        <f>IF(AND(RTO__3[[#This Row],[Month]]&gt;5,RTO__3[[#This Row],[Month]]&lt;10,RTO__3[[#This Row],[Day of Week]]&lt;=5,RTO__3[[#This Row],[Hour]]&gt;=15,RTO__3[[#This Row],[Hour]]&lt;=18),"ON","OFF")</f>
        <v>OFF</v>
      </c>
      <c r="G96" s="29"/>
      <c r="H96"/>
      <c r="I96"/>
    </row>
    <row r="97" spans="1:9" x14ac:dyDescent="0.25">
      <c r="A97" s="34">
        <v>45471</v>
      </c>
      <c r="B97" s="52">
        <v>6</v>
      </c>
      <c r="C97" s="52">
        <v>5</v>
      </c>
      <c r="D97" s="55">
        <v>24</v>
      </c>
      <c r="E97" s="42">
        <v>17.669799999999999</v>
      </c>
      <c r="F97" s="55" t="str">
        <f>IF(AND(RTO__3[[#This Row],[Month]]&gt;5,RTO__3[[#This Row],[Month]]&lt;10,RTO__3[[#This Row],[Day of Week]]&lt;=5,RTO__3[[#This Row],[Hour]]&gt;=15,RTO__3[[#This Row],[Hour]]&lt;=18),"ON","OFF")</f>
        <v>OFF</v>
      </c>
      <c r="G97" s="29"/>
      <c r="H97"/>
      <c r="I97"/>
    </row>
    <row r="98" spans="1:9" x14ac:dyDescent="0.25">
      <c r="A98" s="34">
        <v>45472</v>
      </c>
      <c r="B98" s="52">
        <v>6</v>
      </c>
      <c r="C98" s="52">
        <v>6</v>
      </c>
      <c r="D98" s="55">
        <v>1</v>
      </c>
      <c r="E98" s="42">
        <v>52.164700000000003</v>
      </c>
      <c r="F98" s="55" t="str">
        <f>IF(AND(RTO__3[[#This Row],[Month]]&gt;5,RTO__3[[#This Row],[Month]]&lt;10,RTO__3[[#This Row],[Day of Week]]&lt;=5,RTO__3[[#This Row],[Hour]]&gt;=15,RTO__3[[#This Row],[Hour]]&lt;=18),"ON","OFF")</f>
        <v>OFF</v>
      </c>
      <c r="G98" s="29"/>
      <c r="H98"/>
      <c r="I98"/>
    </row>
    <row r="99" spans="1:9" x14ac:dyDescent="0.25">
      <c r="A99" s="34">
        <v>45472</v>
      </c>
      <c r="B99" s="52">
        <v>6</v>
      </c>
      <c r="C99" s="52">
        <v>6</v>
      </c>
      <c r="D99" s="55">
        <v>2</v>
      </c>
      <c r="E99" s="42">
        <v>27.064699999999998</v>
      </c>
      <c r="F99" s="55" t="str">
        <f>IF(AND(RTO__3[[#This Row],[Month]]&gt;5,RTO__3[[#This Row],[Month]]&lt;10,RTO__3[[#This Row],[Day of Week]]&lt;=5,RTO__3[[#This Row],[Hour]]&gt;=15,RTO__3[[#This Row],[Hour]]&lt;=18),"ON","OFF")</f>
        <v>OFF</v>
      </c>
      <c r="G99" s="29"/>
      <c r="H99"/>
      <c r="I99"/>
    </row>
    <row r="100" spans="1:9" x14ac:dyDescent="0.25">
      <c r="A100" s="34">
        <v>45472</v>
      </c>
      <c r="B100" s="52">
        <v>6</v>
      </c>
      <c r="C100" s="52">
        <v>6</v>
      </c>
      <c r="D100" s="55">
        <v>3</v>
      </c>
      <c r="E100" s="42">
        <v>25.995200000000001</v>
      </c>
      <c r="F100" s="55" t="str">
        <f>IF(AND(RTO__3[[#This Row],[Month]]&gt;5,RTO__3[[#This Row],[Month]]&lt;10,RTO__3[[#This Row],[Day of Week]]&lt;=5,RTO__3[[#This Row],[Hour]]&gt;=15,RTO__3[[#This Row],[Hour]]&lt;=18),"ON","OFF")</f>
        <v>OFF</v>
      </c>
      <c r="G100" s="29"/>
      <c r="H100"/>
      <c r="I100"/>
    </row>
    <row r="101" spans="1:9" x14ac:dyDescent="0.25">
      <c r="A101" s="34">
        <v>45472</v>
      </c>
      <c r="B101" s="52">
        <v>6</v>
      </c>
      <c r="C101" s="52">
        <v>6</v>
      </c>
      <c r="D101" s="55">
        <v>4</v>
      </c>
      <c r="E101" s="42">
        <v>24.76</v>
      </c>
      <c r="F101" s="55" t="str">
        <f>IF(AND(RTO__3[[#This Row],[Month]]&gt;5,RTO__3[[#This Row],[Month]]&lt;10,RTO__3[[#This Row],[Day of Week]]&lt;=5,RTO__3[[#This Row],[Hour]]&gt;=15,RTO__3[[#This Row],[Hour]]&lt;=18),"ON","OFF")</f>
        <v>OFF</v>
      </c>
      <c r="G101" s="29"/>
      <c r="H101"/>
      <c r="I101"/>
    </row>
    <row r="102" spans="1:9" x14ac:dyDescent="0.25">
      <c r="A102" s="34">
        <v>45472</v>
      </c>
      <c r="B102" s="52">
        <v>6</v>
      </c>
      <c r="C102" s="52">
        <v>6</v>
      </c>
      <c r="D102" s="55">
        <v>5</v>
      </c>
      <c r="E102" s="42">
        <v>24.1721</v>
      </c>
      <c r="F102" s="55" t="str">
        <f>IF(AND(RTO__3[[#This Row],[Month]]&gt;5,RTO__3[[#This Row],[Month]]&lt;10,RTO__3[[#This Row],[Day of Week]]&lt;=5,RTO__3[[#This Row],[Hour]]&gt;=15,RTO__3[[#This Row],[Hour]]&lt;=18),"ON","OFF")</f>
        <v>OFF</v>
      </c>
      <c r="G102" s="29"/>
      <c r="H102"/>
      <c r="I102"/>
    </row>
    <row r="103" spans="1:9" x14ac:dyDescent="0.25">
      <c r="A103" s="34">
        <v>45472</v>
      </c>
      <c r="B103" s="52">
        <v>6</v>
      </c>
      <c r="C103" s="52">
        <v>6</v>
      </c>
      <c r="D103" s="55">
        <v>6</v>
      </c>
      <c r="E103" s="42">
        <v>19.936499999999999</v>
      </c>
      <c r="F103" s="55" t="str">
        <f>IF(AND(RTO__3[[#This Row],[Month]]&gt;5,RTO__3[[#This Row],[Month]]&lt;10,RTO__3[[#This Row],[Day of Week]]&lt;=5,RTO__3[[#This Row],[Hour]]&gt;=15,RTO__3[[#This Row],[Hour]]&lt;=18),"ON","OFF")</f>
        <v>OFF</v>
      </c>
      <c r="G103" s="29"/>
      <c r="H103"/>
      <c r="I103"/>
    </row>
    <row r="104" spans="1:9" x14ac:dyDescent="0.25">
      <c r="A104" s="34">
        <v>45472</v>
      </c>
      <c r="B104" s="52">
        <v>6</v>
      </c>
      <c r="C104" s="52">
        <v>6</v>
      </c>
      <c r="D104" s="55">
        <v>7</v>
      </c>
      <c r="E104" s="42">
        <v>20.814699999999998</v>
      </c>
      <c r="F104" s="55" t="str">
        <f>IF(AND(RTO__3[[#This Row],[Month]]&gt;5,RTO__3[[#This Row],[Month]]&lt;10,RTO__3[[#This Row],[Day of Week]]&lt;=5,RTO__3[[#This Row],[Hour]]&gt;=15,RTO__3[[#This Row],[Hour]]&lt;=18),"ON","OFF")</f>
        <v>OFF</v>
      </c>
      <c r="G104" s="29"/>
      <c r="H104"/>
      <c r="I104"/>
    </row>
    <row r="105" spans="1:9" x14ac:dyDescent="0.25">
      <c r="A105" s="34">
        <v>45472</v>
      </c>
      <c r="B105" s="52">
        <v>6</v>
      </c>
      <c r="C105" s="52">
        <v>6</v>
      </c>
      <c r="D105" s="55">
        <v>8</v>
      </c>
      <c r="E105" s="42">
        <v>7.9288999999999996</v>
      </c>
      <c r="F105" s="55" t="str">
        <f>IF(AND(RTO__3[[#This Row],[Month]]&gt;5,RTO__3[[#This Row],[Month]]&lt;10,RTO__3[[#This Row],[Day of Week]]&lt;=5,RTO__3[[#This Row],[Hour]]&gt;=15,RTO__3[[#This Row],[Hour]]&lt;=18),"ON","OFF")</f>
        <v>OFF</v>
      </c>
      <c r="G105" s="29"/>
      <c r="H105"/>
      <c r="I105"/>
    </row>
    <row r="106" spans="1:9" x14ac:dyDescent="0.25">
      <c r="A106" s="34">
        <v>45472</v>
      </c>
      <c r="B106" s="52">
        <v>6</v>
      </c>
      <c r="C106" s="52">
        <v>6</v>
      </c>
      <c r="D106" s="55">
        <v>9</v>
      </c>
      <c r="E106" s="42">
        <v>5.1368999999999998</v>
      </c>
      <c r="F106" s="55" t="str">
        <f>IF(AND(RTO__3[[#This Row],[Month]]&gt;5,RTO__3[[#This Row],[Month]]&lt;10,RTO__3[[#This Row],[Day of Week]]&lt;=5,RTO__3[[#This Row],[Hour]]&gt;=15,RTO__3[[#This Row],[Hour]]&lt;=18),"ON","OFF")</f>
        <v>OFF</v>
      </c>
      <c r="G106" s="29"/>
      <c r="H106"/>
      <c r="I106"/>
    </row>
    <row r="107" spans="1:9" x14ac:dyDescent="0.25">
      <c r="A107" s="34">
        <v>45472</v>
      </c>
      <c r="B107" s="52">
        <v>6</v>
      </c>
      <c r="C107" s="52">
        <v>6</v>
      </c>
      <c r="D107" s="55">
        <v>10</v>
      </c>
      <c r="E107" s="42">
        <v>6.1242000000000001</v>
      </c>
      <c r="F107" s="55" t="str">
        <f>IF(AND(RTO__3[[#This Row],[Month]]&gt;5,RTO__3[[#This Row],[Month]]&lt;10,RTO__3[[#This Row],[Day of Week]]&lt;=5,RTO__3[[#This Row],[Hour]]&gt;=15,RTO__3[[#This Row],[Hour]]&lt;=18),"ON","OFF")</f>
        <v>OFF</v>
      </c>
      <c r="G107" s="29"/>
      <c r="H107"/>
      <c r="I107"/>
    </row>
    <row r="108" spans="1:9" x14ac:dyDescent="0.25">
      <c r="A108" s="34">
        <v>45472</v>
      </c>
      <c r="B108" s="52">
        <v>6</v>
      </c>
      <c r="C108" s="52">
        <v>6</v>
      </c>
      <c r="D108" s="55">
        <v>11</v>
      </c>
      <c r="E108" s="42">
        <v>10.6431</v>
      </c>
      <c r="F108" s="55" t="str">
        <f>IF(AND(RTO__3[[#This Row],[Month]]&gt;5,RTO__3[[#This Row],[Month]]&lt;10,RTO__3[[#This Row],[Day of Week]]&lt;=5,RTO__3[[#This Row],[Hour]]&gt;=15,RTO__3[[#This Row],[Hour]]&lt;=18),"ON","OFF")</f>
        <v>OFF</v>
      </c>
      <c r="G108" s="29"/>
      <c r="H108"/>
      <c r="I108"/>
    </row>
    <row r="109" spans="1:9" x14ac:dyDescent="0.25">
      <c r="A109" s="34">
        <v>45472</v>
      </c>
      <c r="B109" s="52">
        <v>6</v>
      </c>
      <c r="C109" s="52">
        <v>6</v>
      </c>
      <c r="D109" s="55">
        <v>12</v>
      </c>
      <c r="E109" s="42">
        <v>13.3765</v>
      </c>
      <c r="F109" s="55" t="str">
        <f>IF(AND(RTO__3[[#This Row],[Month]]&gt;5,RTO__3[[#This Row],[Month]]&lt;10,RTO__3[[#This Row],[Day of Week]]&lt;=5,RTO__3[[#This Row],[Hour]]&gt;=15,RTO__3[[#This Row],[Hour]]&lt;=18),"ON","OFF")</f>
        <v>OFF</v>
      </c>
      <c r="G109" s="29"/>
      <c r="H109"/>
      <c r="I109"/>
    </row>
    <row r="110" spans="1:9" x14ac:dyDescent="0.25">
      <c r="A110" s="34">
        <v>45472</v>
      </c>
      <c r="B110" s="52">
        <v>6</v>
      </c>
      <c r="C110" s="52">
        <v>6</v>
      </c>
      <c r="D110" s="55">
        <v>13</v>
      </c>
      <c r="E110" s="42">
        <v>14.967599999999999</v>
      </c>
      <c r="F110" s="55" t="str">
        <f>IF(AND(RTO__3[[#This Row],[Month]]&gt;5,RTO__3[[#This Row],[Month]]&lt;10,RTO__3[[#This Row],[Day of Week]]&lt;=5,RTO__3[[#This Row],[Hour]]&gt;=15,RTO__3[[#This Row],[Hour]]&lt;=18),"ON","OFF")</f>
        <v>OFF</v>
      </c>
      <c r="G110" s="29"/>
      <c r="H110"/>
      <c r="I110"/>
    </row>
    <row r="111" spans="1:9" x14ac:dyDescent="0.25">
      <c r="A111" s="34">
        <v>45472</v>
      </c>
      <c r="B111" s="52">
        <v>6</v>
      </c>
      <c r="C111" s="52">
        <v>6</v>
      </c>
      <c r="D111" s="55">
        <v>14</v>
      </c>
      <c r="E111" s="42">
        <v>21.616</v>
      </c>
      <c r="F111" s="55" t="str">
        <f>IF(AND(RTO__3[[#This Row],[Month]]&gt;5,RTO__3[[#This Row],[Month]]&lt;10,RTO__3[[#This Row],[Day of Week]]&lt;=5,RTO__3[[#This Row],[Hour]]&gt;=15,RTO__3[[#This Row],[Hour]]&lt;=18),"ON","OFF")</f>
        <v>OFF</v>
      </c>
      <c r="G111" s="29"/>
      <c r="H111"/>
      <c r="I111"/>
    </row>
    <row r="112" spans="1:9" x14ac:dyDescent="0.25">
      <c r="A112" s="34">
        <v>45472</v>
      </c>
      <c r="B112" s="52">
        <v>6</v>
      </c>
      <c r="C112" s="52">
        <v>6</v>
      </c>
      <c r="D112" s="55">
        <v>15</v>
      </c>
      <c r="E112" s="42">
        <v>22.515699999999999</v>
      </c>
      <c r="F112" s="55" t="str">
        <f>IF(AND(RTO__3[[#This Row],[Month]]&gt;5,RTO__3[[#This Row],[Month]]&lt;10,RTO__3[[#This Row],[Day of Week]]&lt;=5,RTO__3[[#This Row],[Hour]]&gt;=15,RTO__3[[#This Row],[Hour]]&lt;=18),"ON","OFF")</f>
        <v>OFF</v>
      </c>
      <c r="G112" s="29"/>
      <c r="H112"/>
      <c r="I112"/>
    </row>
    <row r="113" spans="1:9" x14ac:dyDescent="0.25">
      <c r="A113" s="34">
        <v>45472</v>
      </c>
      <c r="B113" s="52">
        <v>6</v>
      </c>
      <c r="C113" s="52">
        <v>6</v>
      </c>
      <c r="D113" s="55">
        <v>16</v>
      </c>
      <c r="E113" s="42">
        <v>49.773600000000002</v>
      </c>
      <c r="F113" s="55" t="str">
        <f>IF(AND(RTO__3[[#This Row],[Month]]&gt;5,RTO__3[[#This Row],[Month]]&lt;10,RTO__3[[#This Row],[Day of Week]]&lt;=5,RTO__3[[#This Row],[Hour]]&gt;=15,RTO__3[[#This Row],[Hour]]&lt;=18),"ON","OFF")</f>
        <v>OFF</v>
      </c>
      <c r="G113" s="29"/>
      <c r="H113"/>
      <c r="I113"/>
    </row>
    <row r="114" spans="1:9" x14ac:dyDescent="0.25">
      <c r="A114" s="34">
        <v>45472</v>
      </c>
      <c r="B114" s="52">
        <v>6</v>
      </c>
      <c r="C114" s="52">
        <v>6</v>
      </c>
      <c r="D114" s="55">
        <v>17</v>
      </c>
      <c r="E114" s="42">
        <v>32.647199999999998</v>
      </c>
      <c r="F114" s="55" t="str">
        <f>IF(AND(RTO__3[[#This Row],[Month]]&gt;5,RTO__3[[#This Row],[Month]]&lt;10,RTO__3[[#This Row],[Day of Week]]&lt;=5,RTO__3[[#This Row],[Hour]]&gt;=15,RTO__3[[#This Row],[Hour]]&lt;=18),"ON","OFF")</f>
        <v>OFF</v>
      </c>
      <c r="G114" s="29"/>
      <c r="H114"/>
      <c r="I114"/>
    </row>
    <row r="115" spans="1:9" x14ac:dyDescent="0.25">
      <c r="A115" s="34">
        <v>45472</v>
      </c>
      <c r="B115" s="52">
        <v>6</v>
      </c>
      <c r="C115" s="52">
        <v>6</v>
      </c>
      <c r="D115" s="55">
        <v>18</v>
      </c>
      <c r="E115" s="42">
        <v>36.101100000000002</v>
      </c>
      <c r="F115" s="55" t="str">
        <f>IF(AND(RTO__3[[#This Row],[Month]]&gt;5,RTO__3[[#This Row],[Month]]&lt;10,RTO__3[[#This Row],[Day of Week]]&lt;=5,RTO__3[[#This Row],[Hour]]&gt;=15,RTO__3[[#This Row],[Hour]]&lt;=18),"ON","OFF")</f>
        <v>OFF</v>
      </c>
      <c r="G115" s="29"/>
      <c r="H115"/>
      <c r="I115"/>
    </row>
    <row r="116" spans="1:9" x14ac:dyDescent="0.25">
      <c r="A116" s="34">
        <v>45472</v>
      </c>
      <c r="B116" s="52">
        <v>6</v>
      </c>
      <c r="C116" s="52">
        <v>6</v>
      </c>
      <c r="D116" s="55">
        <v>19</v>
      </c>
      <c r="E116" s="42">
        <v>43.801200000000001</v>
      </c>
      <c r="F116" s="55" t="str">
        <f>IF(AND(RTO__3[[#This Row],[Month]]&gt;5,RTO__3[[#This Row],[Month]]&lt;10,RTO__3[[#This Row],[Day of Week]]&lt;=5,RTO__3[[#This Row],[Hour]]&gt;=15,RTO__3[[#This Row],[Hour]]&lt;=18),"ON","OFF")</f>
        <v>OFF</v>
      </c>
      <c r="G116" s="29"/>
      <c r="H116"/>
      <c r="I116"/>
    </row>
    <row r="117" spans="1:9" x14ac:dyDescent="0.25">
      <c r="A117" s="34">
        <v>45472</v>
      </c>
      <c r="B117" s="52">
        <v>6</v>
      </c>
      <c r="C117" s="52">
        <v>6</v>
      </c>
      <c r="D117" s="55">
        <v>20</v>
      </c>
      <c r="E117" s="42">
        <v>53.992800000000003</v>
      </c>
      <c r="F117" s="55" t="str">
        <f>IF(AND(RTO__3[[#This Row],[Month]]&gt;5,RTO__3[[#This Row],[Month]]&lt;10,RTO__3[[#This Row],[Day of Week]]&lt;=5,RTO__3[[#This Row],[Hour]]&gt;=15,RTO__3[[#This Row],[Hour]]&lt;=18),"ON","OFF")</f>
        <v>OFF</v>
      </c>
      <c r="G117" s="29"/>
      <c r="H117"/>
      <c r="I117"/>
    </row>
    <row r="118" spans="1:9" x14ac:dyDescent="0.25">
      <c r="A118" s="34">
        <v>45472</v>
      </c>
      <c r="B118" s="52">
        <v>6</v>
      </c>
      <c r="C118" s="52">
        <v>6</v>
      </c>
      <c r="D118" s="55">
        <v>21</v>
      </c>
      <c r="E118" s="42">
        <v>39.652200000000001</v>
      </c>
      <c r="F118" s="55" t="str">
        <f>IF(AND(RTO__3[[#This Row],[Month]]&gt;5,RTO__3[[#This Row],[Month]]&lt;10,RTO__3[[#This Row],[Day of Week]]&lt;=5,RTO__3[[#This Row],[Hour]]&gt;=15,RTO__3[[#This Row],[Hour]]&lt;=18),"ON","OFF")</f>
        <v>OFF</v>
      </c>
      <c r="G118" s="29"/>
      <c r="H118"/>
      <c r="I118"/>
    </row>
    <row r="119" spans="1:9" x14ac:dyDescent="0.25">
      <c r="A119" s="34">
        <v>45472</v>
      </c>
      <c r="B119" s="52">
        <v>6</v>
      </c>
      <c r="C119" s="52">
        <v>6</v>
      </c>
      <c r="D119" s="55">
        <v>22</v>
      </c>
      <c r="E119" s="42">
        <v>26.8323</v>
      </c>
      <c r="F119" s="55" t="str">
        <f>IF(AND(RTO__3[[#This Row],[Month]]&gt;5,RTO__3[[#This Row],[Month]]&lt;10,RTO__3[[#This Row],[Day of Week]]&lt;=5,RTO__3[[#This Row],[Hour]]&gt;=15,RTO__3[[#This Row],[Hour]]&lt;=18),"ON","OFF")</f>
        <v>OFF</v>
      </c>
      <c r="G119" s="29"/>
      <c r="H119"/>
      <c r="I119"/>
    </row>
    <row r="120" spans="1:9" x14ac:dyDescent="0.25">
      <c r="A120" s="34">
        <v>45472</v>
      </c>
      <c r="B120" s="52">
        <v>6</v>
      </c>
      <c r="C120" s="52">
        <v>6</v>
      </c>
      <c r="D120" s="55">
        <v>23</v>
      </c>
      <c r="E120" s="42">
        <v>24.5763</v>
      </c>
      <c r="F120" s="55" t="str">
        <f>IF(AND(RTO__3[[#This Row],[Month]]&gt;5,RTO__3[[#This Row],[Month]]&lt;10,RTO__3[[#This Row],[Day of Week]]&lt;=5,RTO__3[[#This Row],[Hour]]&gt;=15,RTO__3[[#This Row],[Hour]]&lt;=18),"ON","OFF")</f>
        <v>OFF</v>
      </c>
      <c r="G120" s="29"/>
      <c r="H120"/>
      <c r="I120"/>
    </row>
    <row r="121" spans="1:9" x14ac:dyDescent="0.25">
      <c r="A121" s="34">
        <v>45472</v>
      </c>
      <c r="B121" s="52">
        <v>6</v>
      </c>
      <c r="C121" s="52">
        <v>6</v>
      </c>
      <c r="D121" s="55">
        <v>24</v>
      </c>
      <c r="E121" s="42">
        <v>18.979500000000002</v>
      </c>
      <c r="F121" s="55" t="str">
        <f>IF(AND(RTO__3[[#This Row],[Month]]&gt;5,RTO__3[[#This Row],[Month]]&lt;10,RTO__3[[#This Row],[Day of Week]]&lt;=5,RTO__3[[#This Row],[Hour]]&gt;=15,RTO__3[[#This Row],[Hour]]&lt;=18),"ON","OFF")</f>
        <v>OFF</v>
      </c>
      <c r="G121" s="29"/>
      <c r="H121"/>
      <c r="I121"/>
    </row>
    <row r="122" spans="1:9" x14ac:dyDescent="0.25">
      <c r="A122" s="34">
        <v>45473</v>
      </c>
      <c r="B122" s="52">
        <v>6</v>
      </c>
      <c r="C122" s="52">
        <v>7</v>
      </c>
      <c r="D122" s="55">
        <v>1</v>
      </c>
      <c r="E122" s="42">
        <v>20.404</v>
      </c>
      <c r="F122" s="55" t="str">
        <f>IF(AND(RTO__3[[#This Row],[Month]]&gt;5,RTO__3[[#This Row],[Month]]&lt;10,RTO__3[[#This Row],[Day of Week]]&lt;=5,RTO__3[[#This Row],[Hour]]&gt;=15,RTO__3[[#This Row],[Hour]]&lt;=18),"ON","OFF")</f>
        <v>OFF</v>
      </c>
      <c r="G122" s="29"/>
      <c r="H122"/>
      <c r="I122"/>
    </row>
    <row r="123" spans="1:9" x14ac:dyDescent="0.25">
      <c r="A123" s="34">
        <v>45473</v>
      </c>
      <c r="B123" s="52">
        <v>6</v>
      </c>
      <c r="C123" s="52">
        <v>7</v>
      </c>
      <c r="D123" s="55">
        <v>2</v>
      </c>
      <c r="E123" s="42">
        <v>21.299600000000002</v>
      </c>
      <c r="F123" s="55" t="str">
        <f>IF(AND(RTO__3[[#This Row],[Month]]&gt;5,RTO__3[[#This Row],[Month]]&lt;10,RTO__3[[#This Row],[Day of Week]]&lt;=5,RTO__3[[#This Row],[Hour]]&gt;=15,RTO__3[[#This Row],[Hour]]&lt;=18),"ON","OFF")</f>
        <v>OFF</v>
      </c>
      <c r="G123" s="29"/>
      <c r="H123"/>
      <c r="I123"/>
    </row>
    <row r="124" spans="1:9" x14ac:dyDescent="0.25">
      <c r="A124" s="34">
        <v>45473</v>
      </c>
      <c r="B124" s="52">
        <v>6</v>
      </c>
      <c r="C124" s="52">
        <v>7</v>
      </c>
      <c r="D124" s="55">
        <v>3</v>
      </c>
      <c r="E124" s="42">
        <v>18.086600000000001</v>
      </c>
      <c r="F124" s="55" t="str">
        <f>IF(AND(RTO__3[[#This Row],[Month]]&gt;5,RTO__3[[#This Row],[Month]]&lt;10,RTO__3[[#This Row],[Day of Week]]&lt;=5,RTO__3[[#This Row],[Hour]]&gt;=15,RTO__3[[#This Row],[Hour]]&lt;=18),"ON","OFF")</f>
        <v>OFF</v>
      </c>
      <c r="G124" s="29"/>
      <c r="H124"/>
      <c r="I124"/>
    </row>
    <row r="125" spans="1:9" x14ac:dyDescent="0.25">
      <c r="A125" s="34">
        <v>45473</v>
      </c>
      <c r="B125" s="52">
        <v>6</v>
      </c>
      <c r="C125" s="52">
        <v>7</v>
      </c>
      <c r="D125" s="55">
        <v>4</v>
      </c>
      <c r="E125" s="42">
        <v>17.615200000000002</v>
      </c>
      <c r="F125" s="55" t="str">
        <f>IF(AND(RTO__3[[#This Row],[Month]]&gt;5,RTO__3[[#This Row],[Month]]&lt;10,RTO__3[[#This Row],[Day of Week]]&lt;=5,RTO__3[[#This Row],[Hour]]&gt;=15,RTO__3[[#This Row],[Hour]]&lt;=18),"ON","OFF")</f>
        <v>OFF</v>
      </c>
      <c r="G125" s="29"/>
      <c r="H125"/>
      <c r="I125"/>
    </row>
    <row r="126" spans="1:9" x14ac:dyDescent="0.25">
      <c r="A126" s="34">
        <v>45473</v>
      </c>
      <c r="B126" s="52">
        <v>6</v>
      </c>
      <c r="C126" s="52">
        <v>7</v>
      </c>
      <c r="D126" s="55">
        <v>5</v>
      </c>
      <c r="E126" s="42">
        <v>17.567</v>
      </c>
      <c r="F126" s="55" t="str">
        <f>IF(AND(RTO__3[[#This Row],[Month]]&gt;5,RTO__3[[#This Row],[Month]]&lt;10,RTO__3[[#This Row],[Day of Week]]&lt;=5,RTO__3[[#This Row],[Hour]]&gt;=15,RTO__3[[#This Row],[Hour]]&lt;=18),"ON","OFF")</f>
        <v>OFF</v>
      </c>
      <c r="G126" s="29"/>
      <c r="H126"/>
      <c r="I126"/>
    </row>
    <row r="127" spans="1:9" x14ac:dyDescent="0.25">
      <c r="A127" s="34">
        <v>45473</v>
      </c>
      <c r="B127" s="52">
        <v>6</v>
      </c>
      <c r="C127" s="52">
        <v>7</v>
      </c>
      <c r="D127" s="55">
        <v>6</v>
      </c>
      <c r="E127" s="42">
        <v>17.064</v>
      </c>
      <c r="F127" s="55" t="str">
        <f>IF(AND(RTO__3[[#This Row],[Month]]&gt;5,RTO__3[[#This Row],[Month]]&lt;10,RTO__3[[#This Row],[Day of Week]]&lt;=5,RTO__3[[#This Row],[Hour]]&gt;=15,RTO__3[[#This Row],[Hour]]&lt;=18),"ON","OFF")</f>
        <v>OFF</v>
      </c>
      <c r="G127" s="29"/>
      <c r="H127"/>
      <c r="I127"/>
    </row>
    <row r="128" spans="1:9" x14ac:dyDescent="0.25">
      <c r="A128" s="34">
        <v>45473</v>
      </c>
      <c r="B128" s="52">
        <v>6</v>
      </c>
      <c r="C128" s="52">
        <v>7</v>
      </c>
      <c r="D128" s="55">
        <v>7</v>
      </c>
      <c r="E128" s="42">
        <v>16.666599999999999</v>
      </c>
      <c r="F128" s="55" t="str">
        <f>IF(AND(RTO__3[[#This Row],[Month]]&gt;5,RTO__3[[#This Row],[Month]]&lt;10,RTO__3[[#This Row],[Day of Week]]&lt;=5,RTO__3[[#This Row],[Hour]]&gt;=15,RTO__3[[#This Row],[Hour]]&lt;=18),"ON","OFF")</f>
        <v>OFF</v>
      </c>
      <c r="G128" s="29"/>
      <c r="H128"/>
      <c r="I128"/>
    </row>
    <row r="129" spans="1:9" x14ac:dyDescent="0.25">
      <c r="A129" s="34">
        <v>45473</v>
      </c>
      <c r="B129" s="52">
        <v>6</v>
      </c>
      <c r="C129" s="52">
        <v>7</v>
      </c>
      <c r="D129" s="55">
        <v>8</v>
      </c>
      <c r="E129" s="42">
        <v>10.641500000000001</v>
      </c>
      <c r="F129" s="55" t="str">
        <f>IF(AND(RTO__3[[#This Row],[Month]]&gt;5,RTO__3[[#This Row],[Month]]&lt;10,RTO__3[[#This Row],[Day of Week]]&lt;=5,RTO__3[[#This Row],[Hour]]&gt;=15,RTO__3[[#This Row],[Hour]]&lt;=18),"ON","OFF")</f>
        <v>OFF</v>
      </c>
      <c r="G129" s="29"/>
      <c r="H129"/>
      <c r="I129"/>
    </row>
    <row r="130" spans="1:9" x14ac:dyDescent="0.25">
      <c r="A130" s="34">
        <v>45473</v>
      </c>
      <c r="B130" s="52">
        <v>6</v>
      </c>
      <c r="C130" s="52">
        <v>7</v>
      </c>
      <c r="D130" s="55">
        <v>9</v>
      </c>
      <c r="E130" s="42">
        <v>12.745900000000001</v>
      </c>
      <c r="F130" s="55" t="str">
        <f>IF(AND(RTO__3[[#This Row],[Month]]&gt;5,RTO__3[[#This Row],[Month]]&lt;10,RTO__3[[#This Row],[Day of Week]]&lt;=5,RTO__3[[#This Row],[Hour]]&gt;=15,RTO__3[[#This Row],[Hour]]&lt;=18),"ON","OFF")</f>
        <v>OFF</v>
      </c>
      <c r="G130" s="29"/>
      <c r="H130"/>
      <c r="I130"/>
    </row>
    <row r="131" spans="1:9" x14ac:dyDescent="0.25">
      <c r="A131" s="34">
        <v>45473</v>
      </c>
      <c r="B131" s="52">
        <v>6</v>
      </c>
      <c r="C131" s="52">
        <v>7</v>
      </c>
      <c r="D131" s="55">
        <v>10</v>
      </c>
      <c r="E131" s="42">
        <v>4.9703999999999997</v>
      </c>
      <c r="F131" s="55" t="str">
        <f>IF(AND(RTO__3[[#This Row],[Month]]&gt;5,RTO__3[[#This Row],[Month]]&lt;10,RTO__3[[#This Row],[Day of Week]]&lt;=5,RTO__3[[#This Row],[Hour]]&gt;=15,RTO__3[[#This Row],[Hour]]&lt;=18),"ON","OFF")</f>
        <v>OFF</v>
      </c>
      <c r="G131" s="29"/>
      <c r="H131"/>
      <c r="I131"/>
    </row>
    <row r="132" spans="1:9" x14ac:dyDescent="0.25">
      <c r="A132" s="34">
        <v>45473</v>
      </c>
      <c r="B132" s="52">
        <v>6</v>
      </c>
      <c r="C132" s="52">
        <v>7</v>
      </c>
      <c r="D132" s="55">
        <v>11</v>
      </c>
      <c r="E132" s="42">
        <v>-2.53E-2</v>
      </c>
      <c r="F132" s="55" t="str">
        <f>IF(AND(RTO__3[[#This Row],[Month]]&gt;5,RTO__3[[#This Row],[Month]]&lt;10,RTO__3[[#This Row],[Day of Week]]&lt;=5,RTO__3[[#This Row],[Hour]]&gt;=15,RTO__3[[#This Row],[Hour]]&lt;=18),"ON","OFF")</f>
        <v>OFF</v>
      </c>
      <c r="G132" s="29"/>
      <c r="H132"/>
      <c r="I132"/>
    </row>
    <row r="133" spans="1:9" x14ac:dyDescent="0.25">
      <c r="A133" s="34">
        <v>45473</v>
      </c>
      <c r="B133" s="52">
        <v>6</v>
      </c>
      <c r="C133" s="52">
        <v>7</v>
      </c>
      <c r="D133" s="55">
        <v>12</v>
      </c>
      <c r="E133" s="42">
        <v>-1.8700000000000001E-2</v>
      </c>
      <c r="F133" s="55" t="str">
        <f>IF(AND(RTO__3[[#This Row],[Month]]&gt;5,RTO__3[[#This Row],[Month]]&lt;10,RTO__3[[#This Row],[Day of Week]]&lt;=5,RTO__3[[#This Row],[Hour]]&gt;=15,RTO__3[[#This Row],[Hour]]&lt;=18),"ON","OFF")</f>
        <v>OFF</v>
      </c>
      <c r="G133" s="29"/>
      <c r="H133"/>
      <c r="I133"/>
    </row>
    <row r="134" spans="1:9" x14ac:dyDescent="0.25">
      <c r="A134" s="34">
        <v>45473</v>
      </c>
      <c r="B134" s="52">
        <v>6</v>
      </c>
      <c r="C134" s="52">
        <v>7</v>
      </c>
      <c r="D134" s="55">
        <v>13</v>
      </c>
      <c r="E134" s="42">
        <v>8.8253000000000004</v>
      </c>
      <c r="F134" s="55" t="str">
        <f>IF(AND(RTO__3[[#This Row],[Month]]&gt;5,RTO__3[[#This Row],[Month]]&lt;10,RTO__3[[#This Row],[Day of Week]]&lt;=5,RTO__3[[#This Row],[Hour]]&gt;=15,RTO__3[[#This Row],[Hour]]&lt;=18),"ON","OFF")</f>
        <v>OFF</v>
      </c>
      <c r="G134" s="29"/>
      <c r="H134"/>
      <c r="I134"/>
    </row>
    <row r="135" spans="1:9" x14ac:dyDescent="0.25">
      <c r="A135" s="34">
        <v>45473</v>
      </c>
      <c r="B135" s="52">
        <v>6</v>
      </c>
      <c r="C135" s="52">
        <v>7</v>
      </c>
      <c r="D135" s="55">
        <v>14</v>
      </c>
      <c r="E135" s="42">
        <v>13.353199999999999</v>
      </c>
      <c r="F135" s="55" t="str">
        <f>IF(AND(RTO__3[[#This Row],[Month]]&gt;5,RTO__3[[#This Row],[Month]]&lt;10,RTO__3[[#This Row],[Day of Week]]&lt;=5,RTO__3[[#This Row],[Hour]]&gt;=15,RTO__3[[#This Row],[Hour]]&lt;=18),"ON","OFF")</f>
        <v>OFF</v>
      </c>
      <c r="G135" s="29"/>
      <c r="H135"/>
      <c r="I135"/>
    </row>
    <row r="136" spans="1:9" x14ac:dyDescent="0.25">
      <c r="A136" s="34">
        <v>45473</v>
      </c>
      <c r="B136" s="52">
        <v>6</v>
      </c>
      <c r="C136" s="52">
        <v>7</v>
      </c>
      <c r="D136" s="55">
        <v>15</v>
      </c>
      <c r="E136" s="42">
        <v>15.2273</v>
      </c>
      <c r="F136" s="55" t="str">
        <f>IF(AND(RTO__3[[#This Row],[Month]]&gt;5,RTO__3[[#This Row],[Month]]&lt;10,RTO__3[[#This Row],[Day of Week]]&lt;=5,RTO__3[[#This Row],[Hour]]&gt;=15,RTO__3[[#This Row],[Hour]]&lt;=18),"ON","OFF")</f>
        <v>OFF</v>
      </c>
      <c r="G136" s="29"/>
      <c r="H136"/>
      <c r="I136"/>
    </row>
    <row r="137" spans="1:9" x14ac:dyDescent="0.25">
      <c r="A137" s="34">
        <v>45473</v>
      </c>
      <c r="B137" s="52">
        <v>6</v>
      </c>
      <c r="C137" s="52">
        <v>7</v>
      </c>
      <c r="D137" s="55">
        <v>16</v>
      </c>
      <c r="E137" s="42">
        <v>14.647399999999999</v>
      </c>
      <c r="F137" s="55" t="str">
        <f>IF(AND(RTO__3[[#This Row],[Month]]&gt;5,RTO__3[[#This Row],[Month]]&lt;10,RTO__3[[#This Row],[Day of Week]]&lt;=5,RTO__3[[#This Row],[Hour]]&gt;=15,RTO__3[[#This Row],[Hour]]&lt;=18),"ON","OFF")</f>
        <v>OFF</v>
      </c>
      <c r="G137" s="29"/>
      <c r="H137"/>
      <c r="I137"/>
    </row>
    <row r="138" spans="1:9" x14ac:dyDescent="0.25">
      <c r="A138" s="34">
        <v>45473</v>
      </c>
      <c r="B138" s="52">
        <v>6</v>
      </c>
      <c r="C138" s="52">
        <v>7</v>
      </c>
      <c r="D138" s="55">
        <v>17</v>
      </c>
      <c r="E138" s="42">
        <v>22.8035</v>
      </c>
      <c r="F138" s="55" t="str">
        <f>IF(AND(RTO__3[[#This Row],[Month]]&gt;5,RTO__3[[#This Row],[Month]]&lt;10,RTO__3[[#This Row],[Day of Week]]&lt;=5,RTO__3[[#This Row],[Hour]]&gt;=15,RTO__3[[#This Row],[Hour]]&lt;=18),"ON","OFF")</f>
        <v>OFF</v>
      </c>
      <c r="G138" s="29"/>
      <c r="H138"/>
      <c r="I138"/>
    </row>
    <row r="139" spans="1:9" x14ac:dyDescent="0.25">
      <c r="A139" s="34">
        <v>45473</v>
      </c>
      <c r="B139" s="52">
        <v>6</v>
      </c>
      <c r="C139" s="52">
        <v>7</v>
      </c>
      <c r="D139" s="55">
        <v>18</v>
      </c>
      <c r="E139" s="42">
        <v>13.8558</v>
      </c>
      <c r="F139" s="55" t="str">
        <f>IF(AND(RTO__3[[#This Row],[Month]]&gt;5,RTO__3[[#This Row],[Month]]&lt;10,RTO__3[[#This Row],[Day of Week]]&lt;=5,RTO__3[[#This Row],[Hour]]&gt;=15,RTO__3[[#This Row],[Hour]]&lt;=18),"ON","OFF")</f>
        <v>OFF</v>
      </c>
      <c r="G139" s="29"/>
      <c r="H139"/>
      <c r="I139"/>
    </row>
    <row r="140" spans="1:9" x14ac:dyDescent="0.25">
      <c r="A140" s="34">
        <v>45473</v>
      </c>
      <c r="B140" s="52">
        <v>6</v>
      </c>
      <c r="C140" s="52">
        <v>7</v>
      </c>
      <c r="D140" s="55">
        <v>19</v>
      </c>
      <c r="E140" s="42">
        <v>17.5823</v>
      </c>
      <c r="F140" s="55" t="str">
        <f>IF(AND(RTO__3[[#This Row],[Month]]&gt;5,RTO__3[[#This Row],[Month]]&lt;10,RTO__3[[#This Row],[Day of Week]]&lt;=5,RTO__3[[#This Row],[Hour]]&gt;=15,RTO__3[[#This Row],[Hour]]&lt;=18),"ON","OFF")</f>
        <v>OFF</v>
      </c>
      <c r="G140" s="29"/>
      <c r="H140"/>
      <c r="I140"/>
    </row>
    <row r="141" spans="1:9" x14ac:dyDescent="0.25">
      <c r="A141" s="34">
        <v>45473</v>
      </c>
      <c r="B141" s="52">
        <v>6</v>
      </c>
      <c r="C141" s="52">
        <v>7</v>
      </c>
      <c r="D141" s="55">
        <v>20</v>
      </c>
      <c r="E141" s="42">
        <v>34.186799999999998</v>
      </c>
      <c r="F141" s="55" t="str">
        <f>IF(AND(RTO__3[[#This Row],[Month]]&gt;5,RTO__3[[#This Row],[Month]]&lt;10,RTO__3[[#This Row],[Day of Week]]&lt;=5,RTO__3[[#This Row],[Hour]]&gt;=15,RTO__3[[#This Row],[Hour]]&lt;=18),"ON","OFF")</f>
        <v>OFF</v>
      </c>
      <c r="G141" s="29"/>
      <c r="H141"/>
      <c r="I141"/>
    </row>
    <row r="142" spans="1:9" x14ac:dyDescent="0.25">
      <c r="A142" s="34">
        <v>45473</v>
      </c>
      <c r="B142" s="52">
        <v>6</v>
      </c>
      <c r="C142" s="52">
        <v>7</v>
      </c>
      <c r="D142" s="55">
        <v>21</v>
      </c>
      <c r="E142" s="42">
        <v>24.232800000000001</v>
      </c>
      <c r="F142" s="55" t="str">
        <f>IF(AND(RTO__3[[#This Row],[Month]]&gt;5,RTO__3[[#This Row],[Month]]&lt;10,RTO__3[[#This Row],[Day of Week]]&lt;=5,RTO__3[[#This Row],[Hour]]&gt;=15,RTO__3[[#This Row],[Hour]]&lt;=18),"ON","OFF")</f>
        <v>OFF</v>
      </c>
      <c r="G142" s="29"/>
      <c r="H142"/>
      <c r="I142"/>
    </row>
    <row r="143" spans="1:9" x14ac:dyDescent="0.25">
      <c r="A143" s="34">
        <v>45473</v>
      </c>
      <c r="B143" s="52">
        <v>6</v>
      </c>
      <c r="C143" s="52">
        <v>7</v>
      </c>
      <c r="D143" s="55">
        <v>22</v>
      </c>
      <c r="E143" s="42">
        <v>19.622599999999998</v>
      </c>
      <c r="F143" s="55" t="str">
        <f>IF(AND(RTO__3[[#This Row],[Month]]&gt;5,RTO__3[[#This Row],[Month]]&lt;10,RTO__3[[#This Row],[Day of Week]]&lt;=5,RTO__3[[#This Row],[Hour]]&gt;=15,RTO__3[[#This Row],[Hour]]&lt;=18),"ON","OFF")</f>
        <v>OFF</v>
      </c>
      <c r="G143" s="29"/>
      <c r="H143"/>
      <c r="I143"/>
    </row>
    <row r="144" spans="1:9" x14ac:dyDescent="0.25">
      <c r="A144" s="34">
        <v>45473</v>
      </c>
      <c r="B144" s="52">
        <v>6</v>
      </c>
      <c r="C144" s="52">
        <v>7</v>
      </c>
      <c r="D144" s="55">
        <v>23</v>
      </c>
      <c r="E144" s="42">
        <v>20.1096</v>
      </c>
      <c r="F144" s="55" t="str">
        <f>IF(AND(RTO__3[[#This Row],[Month]]&gt;5,RTO__3[[#This Row],[Month]]&lt;10,RTO__3[[#This Row],[Day of Week]]&lt;=5,RTO__3[[#This Row],[Hour]]&gt;=15,RTO__3[[#This Row],[Hour]]&lt;=18),"ON","OFF")</f>
        <v>OFF</v>
      </c>
      <c r="G144" s="29"/>
      <c r="H144"/>
      <c r="I144"/>
    </row>
    <row r="145" spans="1:9" x14ac:dyDescent="0.25">
      <c r="A145" s="34">
        <v>45473</v>
      </c>
      <c r="B145" s="52">
        <v>6</v>
      </c>
      <c r="C145" s="52">
        <v>7</v>
      </c>
      <c r="D145" s="55">
        <v>24</v>
      </c>
      <c r="E145" s="42">
        <v>15.019299999999999</v>
      </c>
      <c r="F145" s="55" t="str">
        <f>IF(AND(RTO__3[[#This Row],[Month]]&gt;5,RTO__3[[#This Row],[Month]]&lt;10,RTO__3[[#This Row],[Day of Week]]&lt;=5,RTO__3[[#This Row],[Hour]]&gt;=15,RTO__3[[#This Row],[Hour]]&lt;=18),"ON","OFF")</f>
        <v>OFF</v>
      </c>
      <c r="G145" s="29"/>
      <c r="H145"/>
      <c r="I145"/>
    </row>
    <row r="146" spans="1:9" x14ac:dyDescent="0.25">
      <c r="A146" s="34">
        <v>45474</v>
      </c>
      <c r="B146" s="52">
        <v>7</v>
      </c>
      <c r="C146" s="52">
        <v>1</v>
      </c>
      <c r="D146" s="55">
        <v>1</v>
      </c>
      <c r="E146" s="42">
        <v>21.829899999999999</v>
      </c>
      <c r="F146" s="55" t="str">
        <f>IF(AND(RTO__3[[#This Row],[Month]]&gt;5,RTO__3[[#This Row],[Month]]&lt;10,RTO__3[[#This Row],[Day of Week]]&lt;=5,RTO__3[[#This Row],[Hour]]&gt;=15,RTO__3[[#This Row],[Hour]]&lt;=18),"ON","OFF")</f>
        <v>OFF</v>
      </c>
      <c r="G146" s="29"/>
      <c r="H146"/>
      <c r="I146"/>
    </row>
    <row r="147" spans="1:9" x14ac:dyDescent="0.25">
      <c r="A147" s="34">
        <v>45474</v>
      </c>
      <c r="B147" s="52">
        <v>7</v>
      </c>
      <c r="C147" s="52">
        <v>1</v>
      </c>
      <c r="D147" s="55">
        <v>2</v>
      </c>
      <c r="E147" s="42">
        <v>17.780999999999999</v>
      </c>
      <c r="F147" s="55" t="str">
        <f>IF(AND(RTO__3[[#This Row],[Month]]&gt;5,RTO__3[[#This Row],[Month]]&lt;10,RTO__3[[#This Row],[Day of Week]]&lt;=5,RTO__3[[#This Row],[Hour]]&gt;=15,RTO__3[[#This Row],[Hour]]&lt;=18),"ON","OFF")</f>
        <v>OFF</v>
      </c>
      <c r="G147" s="29"/>
      <c r="H147"/>
      <c r="I147"/>
    </row>
    <row r="148" spans="1:9" x14ac:dyDescent="0.25">
      <c r="A148" s="34">
        <v>45474</v>
      </c>
      <c r="B148" s="52">
        <v>7</v>
      </c>
      <c r="C148" s="52">
        <v>1</v>
      </c>
      <c r="D148" s="55">
        <v>3</v>
      </c>
      <c r="E148" s="42">
        <v>16.7714</v>
      </c>
      <c r="F148" s="55" t="str">
        <f>IF(AND(RTO__3[[#This Row],[Month]]&gt;5,RTO__3[[#This Row],[Month]]&lt;10,RTO__3[[#This Row],[Day of Week]]&lt;=5,RTO__3[[#This Row],[Hour]]&gt;=15,RTO__3[[#This Row],[Hour]]&lt;=18),"ON","OFF")</f>
        <v>OFF</v>
      </c>
      <c r="G148" s="29"/>
      <c r="H148"/>
      <c r="I148"/>
    </row>
    <row r="149" spans="1:9" x14ac:dyDescent="0.25">
      <c r="A149" s="34">
        <v>45474</v>
      </c>
      <c r="B149" s="52">
        <v>7</v>
      </c>
      <c r="C149" s="52">
        <v>1</v>
      </c>
      <c r="D149" s="55">
        <v>4</v>
      </c>
      <c r="E149" s="42">
        <v>16.938700000000001</v>
      </c>
      <c r="F149" s="55" t="str">
        <f>IF(AND(RTO__3[[#This Row],[Month]]&gt;5,RTO__3[[#This Row],[Month]]&lt;10,RTO__3[[#This Row],[Day of Week]]&lt;=5,RTO__3[[#This Row],[Hour]]&gt;=15,RTO__3[[#This Row],[Hour]]&lt;=18),"ON","OFF")</f>
        <v>OFF</v>
      </c>
      <c r="G149" s="29"/>
      <c r="H149"/>
      <c r="I149"/>
    </row>
    <row r="150" spans="1:9" x14ac:dyDescent="0.25">
      <c r="A150" s="34">
        <v>45474</v>
      </c>
      <c r="B150" s="52">
        <v>7</v>
      </c>
      <c r="C150" s="52">
        <v>1</v>
      </c>
      <c r="D150" s="55">
        <v>5</v>
      </c>
      <c r="E150" s="42">
        <v>17.231999999999999</v>
      </c>
      <c r="F150" s="55" t="str">
        <f>IF(AND(RTO__3[[#This Row],[Month]]&gt;5,RTO__3[[#This Row],[Month]]&lt;10,RTO__3[[#This Row],[Day of Week]]&lt;=5,RTO__3[[#This Row],[Hour]]&gt;=15,RTO__3[[#This Row],[Hour]]&lt;=18),"ON","OFF")</f>
        <v>OFF</v>
      </c>
      <c r="G150" s="29"/>
      <c r="H150"/>
      <c r="I150"/>
    </row>
    <row r="151" spans="1:9" x14ac:dyDescent="0.25">
      <c r="A151" s="34">
        <v>45474</v>
      </c>
      <c r="B151" s="52">
        <v>7</v>
      </c>
      <c r="C151" s="52">
        <v>1</v>
      </c>
      <c r="D151" s="55">
        <v>6</v>
      </c>
      <c r="E151" s="42">
        <v>31.252300000000002</v>
      </c>
      <c r="F151" s="55" t="str">
        <f>IF(AND(RTO__3[[#This Row],[Month]]&gt;5,RTO__3[[#This Row],[Month]]&lt;10,RTO__3[[#This Row],[Day of Week]]&lt;=5,RTO__3[[#This Row],[Hour]]&gt;=15,RTO__3[[#This Row],[Hour]]&lt;=18),"ON","OFF")</f>
        <v>OFF</v>
      </c>
      <c r="G151" s="29"/>
      <c r="H151"/>
      <c r="I151"/>
    </row>
    <row r="152" spans="1:9" x14ac:dyDescent="0.25">
      <c r="A152" s="34">
        <v>45474</v>
      </c>
      <c r="B152" s="52">
        <v>7</v>
      </c>
      <c r="C152" s="52">
        <v>1</v>
      </c>
      <c r="D152" s="55">
        <v>7</v>
      </c>
      <c r="E152" s="42">
        <v>84.190799999999996</v>
      </c>
      <c r="F152" s="55" t="str">
        <f>IF(AND(RTO__3[[#This Row],[Month]]&gt;5,RTO__3[[#This Row],[Month]]&lt;10,RTO__3[[#This Row],[Day of Week]]&lt;=5,RTO__3[[#This Row],[Hour]]&gt;=15,RTO__3[[#This Row],[Hour]]&lt;=18),"ON","OFF")</f>
        <v>OFF</v>
      </c>
      <c r="G152" s="29"/>
      <c r="H152"/>
      <c r="I152"/>
    </row>
    <row r="153" spans="1:9" x14ac:dyDescent="0.25">
      <c r="A153" s="34">
        <v>45474</v>
      </c>
      <c r="B153" s="52">
        <v>7</v>
      </c>
      <c r="C153" s="52">
        <v>1</v>
      </c>
      <c r="D153" s="55">
        <v>8</v>
      </c>
      <c r="E153" s="42">
        <v>52.677599999999998</v>
      </c>
      <c r="F153" s="55" t="str">
        <f>IF(AND(RTO__3[[#This Row],[Month]]&gt;5,RTO__3[[#This Row],[Month]]&lt;10,RTO__3[[#This Row],[Day of Week]]&lt;=5,RTO__3[[#This Row],[Hour]]&gt;=15,RTO__3[[#This Row],[Hour]]&lt;=18),"ON","OFF")</f>
        <v>OFF</v>
      </c>
      <c r="G153" s="29"/>
      <c r="H153"/>
      <c r="I153"/>
    </row>
    <row r="154" spans="1:9" x14ac:dyDescent="0.25">
      <c r="A154" s="34">
        <v>45474</v>
      </c>
      <c r="B154" s="52">
        <v>7</v>
      </c>
      <c r="C154" s="52">
        <v>1</v>
      </c>
      <c r="D154" s="55">
        <v>9</v>
      </c>
      <c r="E154" s="42">
        <v>66.84</v>
      </c>
      <c r="F154" s="55" t="str">
        <f>IF(AND(RTO__3[[#This Row],[Month]]&gt;5,RTO__3[[#This Row],[Month]]&lt;10,RTO__3[[#This Row],[Day of Week]]&lt;=5,RTO__3[[#This Row],[Hour]]&gt;=15,RTO__3[[#This Row],[Hour]]&lt;=18),"ON","OFF")</f>
        <v>OFF</v>
      </c>
      <c r="G154" s="29"/>
      <c r="H154"/>
      <c r="I154"/>
    </row>
    <row r="155" spans="1:9" x14ac:dyDescent="0.25">
      <c r="A155" s="34">
        <v>45474</v>
      </c>
      <c r="B155" s="52">
        <v>7</v>
      </c>
      <c r="C155" s="52">
        <v>1</v>
      </c>
      <c r="D155" s="55">
        <v>10</v>
      </c>
      <c r="E155" s="42">
        <v>47.543700000000001</v>
      </c>
      <c r="F155" s="55" t="str">
        <f>IF(AND(RTO__3[[#This Row],[Month]]&gt;5,RTO__3[[#This Row],[Month]]&lt;10,RTO__3[[#This Row],[Day of Week]]&lt;=5,RTO__3[[#This Row],[Hour]]&gt;=15,RTO__3[[#This Row],[Hour]]&lt;=18),"ON","OFF")</f>
        <v>OFF</v>
      </c>
      <c r="G155" s="29"/>
      <c r="H155"/>
      <c r="I155"/>
    </row>
    <row r="156" spans="1:9" x14ac:dyDescent="0.25">
      <c r="A156" s="34">
        <v>45474</v>
      </c>
      <c r="B156" s="52">
        <v>7</v>
      </c>
      <c r="C156" s="52">
        <v>1</v>
      </c>
      <c r="D156" s="55">
        <v>11</v>
      </c>
      <c r="E156" s="42">
        <v>63.139699999999998</v>
      </c>
      <c r="F156" s="55" t="str">
        <f>IF(AND(RTO__3[[#This Row],[Month]]&gt;5,RTO__3[[#This Row],[Month]]&lt;10,RTO__3[[#This Row],[Day of Week]]&lt;=5,RTO__3[[#This Row],[Hour]]&gt;=15,RTO__3[[#This Row],[Hour]]&lt;=18),"ON","OFF")</f>
        <v>OFF</v>
      </c>
      <c r="G156" s="29"/>
      <c r="H156"/>
      <c r="I156"/>
    </row>
    <row r="157" spans="1:9" x14ac:dyDescent="0.25">
      <c r="A157" s="34">
        <v>45474</v>
      </c>
      <c r="B157" s="52">
        <v>7</v>
      </c>
      <c r="C157" s="52">
        <v>1</v>
      </c>
      <c r="D157" s="55">
        <v>12</v>
      </c>
      <c r="E157" s="42">
        <v>74.147199999999998</v>
      </c>
      <c r="F157" s="55" t="str">
        <f>IF(AND(RTO__3[[#This Row],[Month]]&gt;5,RTO__3[[#This Row],[Month]]&lt;10,RTO__3[[#This Row],[Day of Week]]&lt;=5,RTO__3[[#This Row],[Hour]]&gt;=15,RTO__3[[#This Row],[Hour]]&lt;=18),"ON","OFF")</f>
        <v>OFF</v>
      </c>
      <c r="G157" s="29"/>
      <c r="H157"/>
      <c r="I157"/>
    </row>
    <row r="158" spans="1:9" x14ac:dyDescent="0.25">
      <c r="A158" s="34">
        <v>45474</v>
      </c>
      <c r="B158" s="52">
        <v>7</v>
      </c>
      <c r="C158" s="52">
        <v>1</v>
      </c>
      <c r="D158" s="55">
        <v>13</v>
      </c>
      <c r="E158" s="42">
        <v>52.020499999999998</v>
      </c>
      <c r="F158" s="55" t="str">
        <f>IF(AND(RTO__3[[#This Row],[Month]]&gt;5,RTO__3[[#This Row],[Month]]&lt;10,RTO__3[[#This Row],[Day of Week]]&lt;=5,RTO__3[[#This Row],[Hour]]&gt;=15,RTO__3[[#This Row],[Hour]]&lt;=18),"ON","OFF")</f>
        <v>OFF</v>
      </c>
      <c r="G158" s="29"/>
      <c r="H158"/>
      <c r="I158"/>
    </row>
    <row r="159" spans="1:9" x14ac:dyDescent="0.25">
      <c r="A159" s="34">
        <v>45474</v>
      </c>
      <c r="B159" s="52">
        <v>7</v>
      </c>
      <c r="C159" s="52">
        <v>1</v>
      </c>
      <c r="D159" s="55">
        <v>14</v>
      </c>
      <c r="E159" s="42">
        <v>51.038800000000002</v>
      </c>
      <c r="F159" s="55" t="str">
        <f>IF(AND(RTO__3[[#This Row],[Month]]&gt;5,RTO__3[[#This Row],[Month]]&lt;10,RTO__3[[#This Row],[Day of Week]]&lt;=5,RTO__3[[#This Row],[Hour]]&gt;=15,RTO__3[[#This Row],[Hour]]&lt;=18),"ON","OFF")</f>
        <v>OFF</v>
      </c>
      <c r="G159" s="29"/>
      <c r="H159"/>
      <c r="I159"/>
    </row>
    <row r="160" spans="1:9" x14ac:dyDescent="0.25">
      <c r="A160" s="34">
        <v>45474</v>
      </c>
      <c r="B160" s="52">
        <v>7</v>
      </c>
      <c r="C160" s="52">
        <v>1</v>
      </c>
      <c r="D160" s="55">
        <v>15</v>
      </c>
      <c r="E160" s="42">
        <v>75.747</v>
      </c>
      <c r="F160" s="55" t="str">
        <f>IF(AND(RTO__3[[#This Row],[Month]]&gt;5,RTO__3[[#This Row],[Month]]&lt;10,RTO__3[[#This Row],[Day of Week]]&lt;=5,RTO__3[[#This Row],[Hour]]&gt;=15,RTO__3[[#This Row],[Hour]]&lt;=18),"ON","OFF")</f>
        <v>ON</v>
      </c>
      <c r="G160" s="29"/>
      <c r="H160"/>
      <c r="I160"/>
    </row>
    <row r="161" spans="1:9" x14ac:dyDescent="0.25">
      <c r="A161" s="34">
        <v>45474</v>
      </c>
      <c r="B161" s="52">
        <v>7</v>
      </c>
      <c r="C161" s="52">
        <v>1</v>
      </c>
      <c r="D161" s="55">
        <v>16</v>
      </c>
      <c r="E161" s="42">
        <v>97.133300000000006</v>
      </c>
      <c r="F161" s="55" t="str">
        <f>IF(AND(RTO__3[[#This Row],[Month]]&gt;5,RTO__3[[#This Row],[Month]]&lt;10,RTO__3[[#This Row],[Day of Week]]&lt;=5,RTO__3[[#This Row],[Hour]]&gt;=15,RTO__3[[#This Row],[Hour]]&lt;=18),"ON","OFF")</f>
        <v>ON</v>
      </c>
      <c r="G161" s="29"/>
      <c r="H161"/>
      <c r="I161"/>
    </row>
    <row r="162" spans="1:9" x14ac:dyDescent="0.25">
      <c r="A162" s="34">
        <v>45474</v>
      </c>
      <c r="B162" s="52">
        <v>7</v>
      </c>
      <c r="C162" s="52">
        <v>1</v>
      </c>
      <c r="D162" s="55">
        <v>17</v>
      </c>
      <c r="E162" s="42">
        <v>150.89230000000001</v>
      </c>
      <c r="F162" s="55" t="str">
        <f>IF(AND(RTO__3[[#This Row],[Month]]&gt;5,RTO__3[[#This Row],[Month]]&lt;10,RTO__3[[#This Row],[Day of Week]]&lt;=5,RTO__3[[#This Row],[Hour]]&gt;=15,RTO__3[[#This Row],[Hour]]&lt;=18),"ON","OFF")</f>
        <v>ON</v>
      </c>
      <c r="G162" s="29"/>
      <c r="H162"/>
      <c r="I162"/>
    </row>
    <row r="163" spans="1:9" x14ac:dyDescent="0.25">
      <c r="A163" s="34">
        <v>45474</v>
      </c>
      <c r="B163" s="52">
        <v>7</v>
      </c>
      <c r="C163" s="52">
        <v>1</v>
      </c>
      <c r="D163" s="55">
        <v>18</v>
      </c>
      <c r="E163" s="42">
        <v>50.131100000000004</v>
      </c>
      <c r="F163" s="55" t="str">
        <f>IF(AND(RTO__3[[#This Row],[Month]]&gt;5,RTO__3[[#This Row],[Month]]&lt;10,RTO__3[[#This Row],[Day of Week]]&lt;=5,RTO__3[[#This Row],[Hour]]&gt;=15,RTO__3[[#This Row],[Hour]]&lt;=18),"ON","OFF")</f>
        <v>ON</v>
      </c>
      <c r="G163" s="29"/>
      <c r="H163"/>
      <c r="I163"/>
    </row>
    <row r="164" spans="1:9" x14ac:dyDescent="0.25">
      <c r="A164" s="34">
        <v>45474</v>
      </c>
      <c r="B164" s="52">
        <v>7</v>
      </c>
      <c r="C164" s="52">
        <v>1</v>
      </c>
      <c r="D164" s="55">
        <v>19</v>
      </c>
      <c r="E164" s="42">
        <v>63.125300000000003</v>
      </c>
      <c r="F164" s="55" t="str">
        <f>IF(AND(RTO__3[[#This Row],[Month]]&gt;5,RTO__3[[#This Row],[Month]]&lt;10,RTO__3[[#This Row],[Day of Week]]&lt;=5,RTO__3[[#This Row],[Hour]]&gt;=15,RTO__3[[#This Row],[Hour]]&lt;=18),"ON","OFF")</f>
        <v>OFF</v>
      </c>
      <c r="G164" s="29"/>
      <c r="H164"/>
      <c r="I164"/>
    </row>
    <row r="165" spans="1:9" x14ac:dyDescent="0.25">
      <c r="A165" s="34">
        <v>45474</v>
      </c>
      <c r="B165" s="52">
        <v>7</v>
      </c>
      <c r="C165" s="52">
        <v>1</v>
      </c>
      <c r="D165" s="55">
        <v>20</v>
      </c>
      <c r="E165" s="42">
        <v>68.6023</v>
      </c>
      <c r="F165" s="55" t="str">
        <f>IF(AND(RTO__3[[#This Row],[Month]]&gt;5,RTO__3[[#This Row],[Month]]&lt;10,RTO__3[[#This Row],[Day of Week]]&lt;=5,RTO__3[[#This Row],[Hour]]&gt;=15,RTO__3[[#This Row],[Hour]]&lt;=18),"ON","OFF")</f>
        <v>OFF</v>
      </c>
      <c r="G165" s="29"/>
      <c r="H165"/>
      <c r="I165"/>
    </row>
    <row r="166" spans="1:9" x14ac:dyDescent="0.25">
      <c r="A166" s="34">
        <v>45474</v>
      </c>
      <c r="B166" s="52">
        <v>7</v>
      </c>
      <c r="C166" s="52">
        <v>1</v>
      </c>
      <c r="D166" s="55">
        <v>21</v>
      </c>
      <c r="E166" s="42">
        <v>42.675199999999997</v>
      </c>
      <c r="F166" s="55" t="str">
        <f>IF(AND(RTO__3[[#This Row],[Month]]&gt;5,RTO__3[[#This Row],[Month]]&lt;10,RTO__3[[#This Row],[Day of Week]]&lt;=5,RTO__3[[#This Row],[Hour]]&gt;=15,RTO__3[[#This Row],[Hour]]&lt;=18),"ON","OFF")</f>
        <v>OFF</v>
      </c>
      <c r="G166" s="29"/>
      <c r="H166"/>
      <c r="I166"/>
    </row>
    <row r="167" spans="1:9" x14ac:dyDescent="0.25">
      <c r="A167" s="34">
        <v>45474</v>
      </c>
      <c r="B167" s="52">
        <v>7</v>
      </c>
      <c r="C167" s="52">
        <v>1</v>
      </c>
      <c r="D167" s="55">
        <v>22</v>
      </c>
      <c r="E167" s="42">
        <v>22.521100000000001</v>
      </c>
      <c r="F167" s="55" t="str">
        <f>IF(AND(RTO__3[[#This Row],[Month]]&gt;5,RTO__3[[#This Row],[Month]]&lt;10,RTO__3[[#This Row],[Day of Week]]&lt;=5,RTO__3[[#This Row],[Hour]]&gt;=15,RTO__3[[#This Row],[Hour]]&lt;=18),"ON","OFF")</f>
        <v>OFF</v>
      </c>
      <c r="G167" s="29"/>
      <c r="H167"/>
      <c r="I167"/>
    </row>
    <row r="168" spans="1:9" x14ac:dyDescent="0.25">
      <c r="A168" s="34">
        <v>45474</v>
      </c>
      <c r="B168" s="52">
        <v>7</v>
      </c>
      <c r="C168" s="52">
        <v>1</v>
      </c>
      <c r="D168" s="55">
        <v>23</v>
      </c>
      <c r="E168" s="42">
        <v>26.223400000000002</v>
      </c>
      <c r="F168" s="55" t="str">
        <f>IF(AND(RTO__3[[#This Row],[Month]]&gt;5,RTO__3[[#This Row],[Month]]&lt;10,RTO__3[[#This Row],[Day of Week]]&lt;=5,RTO__3[[#This Row],[Hour]]&gt;=15,RTO__3[[#This Row],[Hour]]&lt;=18),"ON","OFF")</f>
        <v>OFF</v>
      </c>
      <c r="G168" s="29"/>
      <c r="H168"/>
      <c r="I168"/>
    </row>
    <row r="169" spans="1:9" x14ac:dyDescent="0.25">
      <c r="A169" s="34">
        <v>45474</v>
      </c>
      <c r="B169" s="52">
        <v>7</v>
      </c>
      <c r="C169" s="52">
        <v>1</v>
      </c>
      <c r="D169" s="55">
        <v>24</v>
      </c>
      <c r="E169" s="42">
        <v>17.386900000000001</v>
      </c>
      <c r="F169" s="55" t="str">
        <f>IF(AND(RTO__3[[#This Row],[Month]]&gt;5,RTO__3[[#This Row],[Month]]&lt;10,RTO__3[[#This Row],[Day of Week]]&lt;=5,RTO__3[[#This Row],[Hour]]&gt;=15,RTO__3[[#This Row],[Hour]]&lt;=18),"ON","OFF")</f>
        <v>OFF</v>
      </c>
      <c r="G169" s="29"/>
      <c r="H169"/>
      <c r="I169"/>
    </row>
    <row r="170" spans="1:9" x14ac:dyDescent="0.25">
      <c r="A170" s="34">
        <v>45475</v>
      </c>
      <c r="B170" s="52">
        <v>7</v>
      </c>
      <c r="C170" s="52">
        <v>2</v>
      </c>
      <c r="D170" s="55">
        <v>1</v>
      </c>
      <c r="E170" s="42">
        <v>19.283200000000001</v>
      </c>
      <c r="F170" s="55" t="str">
        <f>IF(AND(RTO__3[[#This Row],[Month]]&gt;5,RTO__3[[#This Row],[Month]]&lt;10,RTO__3[[#This Row],[Day of Week]]&lt;=5,RTO__3[[#This Row],[Hour]]&gt;=15,RTO__3[[#This Row],[Hour]]&lt;=18),"ON","OFF")</f>
        <v>OFF</v>
      </c>
      <c r="G170" s="29"/>
      <c r="H170"/>
      <c r="I170"/>
    </row>
    <row r="171" spans="1:9" x14ac:dyDescent="0.25">
      <c r="A171" s="34">
        <v>45475</v>
      </c>
      <c r="B171" s="52">
        <v>7</v>
      </c>
      <c r="C171" s="52">
        <v>2</v>
      </c>
      <c r="D171" s="55">
        <v>2</v>
      </c>
      <c r="E171" s="42">
        <v>18.558499999999999</v>
      </c>
      <c r="F171" s="55" t="str">
        <f>IF(AND(RTO__3[[#This Row],[Month]]&gt;5,RTO__3[[#This Row],[Month]]&lt;10,RTO__3[[#This Row],[Day of Week]]&lt;=5,RTO__3[[#This Row],[Hour]]&gt;=15,RTO__3[[#This Row],[Hour]]&lt;=18),"ON","OFF")</f>
        <v>OFF</v>
      </c>
      <c r="G171" s="29"/>
      <c r="H171"/>
      <c r="I171"/>
    </row>
    <row r="172" spans="1:9" x14ac:dyDescent="0.25">
      <c r="A172" s="34">
        <v>45475</v>
      </c>
      <c r="B172" s="52">
        <v>7</v>
      </c>
      <c r="C172" s="52">
        <v>2</v>
      </c>
      <c r="D172" s="55">
        <v>3</v>
      </c>
      <c r="E172" s="42">
        <v>12.896800000000001</v>
      </c>
      <c r="F172" s="55" t="str">
        <f>IF(AND(RTO__3[[#This Row],[Month]]&gt;5,RTO__3[[#This Row],[Month]]&lt;10,RTO__3[[#This Row],[Day of Week]]&lt;=5,RTO__3[[#This Row],[Hour]]&gt;=15,RTO__3[[#This Row],[Hour]]&lt;=18),"ON","OFF")</f>
        <v>OFF</v>
      </c>
      <c r="G172" s="29"/>
      <c r="H172"/>
      <c r="I172"/>
    </row>
    <row r="173" spans="1:9" x14ac:dyDescent="0.25">
      <c r="A173" s="34">
        <v>45475</v>
      </c>
      <c r="B173" s="52">
        <v>7</v>
      </c>
      <c r="C173" s="52">
        <v>2</v>
      </c>
      <c r="D173" s="55">
        <v>4</v>
      </c>
      <c r="E173" s="42">
        <v>14.775399999999999</v>
      </c>
      <c r="F173" s="55" t="str">
        <f>IF(AND(RTO__3[[#This Row],[Month]]&gt;5,RTO__3[[#This Row],[Month]]&lt;10,RTO__3[[#This Row],[Day of Week]]&lt;=5,RTO__3[[#This Row],[Hour]]&gt;=15,RTO__3[[#This Row],[Hour]]&lt;=18),"ON","OFF")</f>
        <v>OFF</v>
      </c>
      <c r="G173" s="29"/>
      <c r="H173"/>
      <c r="I173"/>
    </row>
    <row r="174" spans="1:9" x14ac:dyDescent="0.25">
      <c r="A174" s="34">
        <v>45475</v>
      </c>
      <c r="B174" s="52">
        <v>7</v>
      </c>
      <c r="C174" s="52">
        <v>2</v>
      </c>
      <c r="D174" s="55">
        <v>5</v>
      </c>
      <c r="E174" s="42">
        <v>15.2659</v>
      </c>
      <c r="F174" s="55" t="str">
        <f>IF(AND(RTO__3[[#This Row],[Month]]&gt;5,RTO__3[[#This Row],[Month]]&lt;10,RTO__3[[#This Row],[Day of Week]]&lt;=5,RTO__3[[#This Row],[Hour]]&gt;=15,RTO__3[[#This Row],[Hour]]&lt;=18),"ON","OFF")</f>
        <v>OFF</v>
      </c>
      <c r="G174" s="29"/>
      <c r="H174"/>
      <c r="I174"/>
    </row>
    <row r="175" spans="1:9" x14ac:dyDescent="0.25">
      <c r="A175" s="34">
        <v>45475</v>
      </c>
      <c r="B175" s="52">
        <v>7</v>
      </c>
      <c r="C175" s="52">
        <v>2</v>
      </c>
      <c r="D175" s="55">
        <v>6</v>
      </c>
      <c r="E175" s="42">
        <v>15.9086</v>
      </c>
      <c r="F175" s="55" t="str">
        <f>IF(AND(RTO__3[[#This Row],[Month]]&gt;5,RTO__3[[#This Row],[Month]]&lt;10,RTO__3[[#This Row],[Day of Week]]&lt;=5,RTO__3[[#This Row],[Hour]]&gt;=15,RTO__3[[#This Row],[Hour]]&lt;=18),"ON","OFF")</f>
        <v>OFF</v>
      </c>
      <c r="G175" s="29"/>
      <c r="H175"/>
      <c r="I175"/>
    </row>
    <row r="176" spans="1:9" x14ac:dyDescent="0.25">
      <c r="A176" s="34">
        <v>45475</v>
      </c>
      <c r="B176" s="52">
        <v>7</v>
      </c>
      <c r="C176" s="52">
        <v>2</v>
      </c>
      <c r="D176" s="55">
        <v>7</v>
      </c>
      <c r="E176" s="42">
        <v>16.3812</v>
      </c>
      <c r="F176" s="55" t="str">
        <f>IF(AND(RTO__3[[#This Row],[Month]]&gt;5,RTO__3[[#This Row],[Month]]&lt;10,RTO__3[[#This Row],[Day of Week]]&lt;=5,RTO__3[[#This Row],[Hour]]&gt;=15,RTO__3[[#This Row],[Hour]]&lt;=18),"ON","OFF")</f>
        <v>OFF</v>
      </c>
      <c r="G176" s="29"/>
      <c r="H176"/>
      <c r="I176"/>
    </row>
    <row r="177" spans="1:9" x14ac:dyDescent="0.25">
      <c r="A177" s="34">
        <v>45475</v>
      </c>
      <c r="B177" s="52">
        <v>7</v>
      </c>
      <c r="C177" s="52">
        <v>2</v>
      </c>
      <c r="D177" s="55">
        <v>8</v>
      </c>
      <c r="E177" s="42">
        <v>18.710799999999999</v>
      </c>
      <c r="F177" s="55" t="str">
        <f>IF(AND(RTO__3[[#This Row],[Month]]&gt;5,RTO__3[[#This Row],[Month]]&lt;10,RTO__3[[#This Row],[Day of Week]]&lt;=5,RTO__3[[#This Row],[Hour]]&gt;=15,RTO__3[[#This Row],[Hour]]&lt;=18),"ON","OFF")</f>
        <v>OFF</v>
      </c>
      <c r="G177" s="29"/>
      <c r="H177"/>
      <c r="I177"/>
    </row>
    <row r="178" spans="1:9" x14ac:dyDescent="0.25">
      <c r="A178" s="34">
        <v>45475</v>
      </c>
      <c r="B178" s="52">
        <v>7</v>
      </c>
      <c r="C178" s="52">
        <v>2</v>
      </c>
      <c r="D178" s="55">
        <v>9</v>
      </c>
      <c r="E178" s="42">
        <v>20.813600000000001</v>
      </c>
      <c r="F178" s="55" t="str">
        <f>IF(AND(RTO__3[[#This Row],[Month]]&gt;5,RTO__3[[#This Row],[Month]]&lt;10,RTO__3[[#This Row],[Day of Week]]&lt;=5,RTO__3[[#This Row],[Hour]]&gt;=15,RTO__3[[#This Row],[Hour]]&lt;=18),"ON","OFF")</f>
        <v>OFF</v>
      </c>
      <c r="G178" s="29"/>
      <c r="H178"/>
      <c r="I178"/>
    </row>
    <row r="179" spans="1:9" x14ac:dyDescent="0.25">
      <c r="A179" s="34">
        <v>45475</v>
      </c>
      <c r="B179" s="52">
        <v>7</v>
      </c>
      <c r="C179" s="52">
        <v>2</v>
      </c>
      <c r="D179" s="55">
        <v>10</v>
      </c>
      <c r="E179" s="42">
        <v>15.4412</v>
      </c>
      <c r="F179" s="55" t="str">
        <f>IF(AND(RTO__3[[#This Row],[Month]]&gt;5,RTO__3[[#This Row],[Month]]&lt;10,RTO__3[[#This Row],[Day of Week]]&lt;=5,RTO__3[[#This Row],[Hour]]&gt;=15,RTO__3[[#This Row],[Hour]]&lt;=18),"ON","OFF")</f>
        <v>OFF</v>
      </c>
      <c r="G179" s="29"/>
      <c r="H179"/>
      <c r="I179"/>
    </row>
    <row r="180" spans="1:9" x14ac:dyDescent="0.25">
      <c r="A180" s="34">
        <v>45475</v>
      </c>
      <c r="B180" s="52">
        <v>7</v>
      </c>
      <c r="C180" s="52">
        <v>2</v>
      </c>
      <c r="D180" s="55">
        <v>11</v>
      </c>
      <c r="E180" s="42">
        <v>10.788600000000001</v>
      </c>
      <c r="F180" s="55" t="str">
        <f>IF(AND(RTO__3[[#This Row],[Month]]&gt;5,RTO__3[[#This Row],[Month]]&lt;10,RTO__3[[#This Row],[Day of Week]]&lt;=5,RTO__3[[#This Row],[Hour]]&gt;=15,RTO__3[[#This Row],[Hour]]&lt;=18),"ON","OFF")</f>
        <v>OFF</v>
      </c>
      <c r="G180" s="29"/>
      <c r="H180"/>
      <c r="I180"/>
    </row>
    <row r="181" spans="1:9" x14ac:dyDescent="0.25">
      <c r="A181" s="34">
        <v>45475</v>
      </c>
      <c r="B181" s="52">
        <v>7</v>
      </c>
      <c r="C181" s="52">
        <v>2</v>
      </c>
      <c r="D181" s="55">
        <v>12</v>
      </c>
      <c r="E181" s="42">
        <v>13.6691</v>
      </c>
      <c r="F181" s="55" t="str">
        <f>IF(AND(RTO__3[[#This Row],[Month]]&gt;5,RTO__3[[#This Row],[Month]]&lt;10,RTO__3[[#This Row],[Day of Week]]&lt;=5,RTO__3[[#This Row],[Hour]]&gt;=15,RTO__3[[#This Row],[Hour]]&lt;=18),"ON","OFF")</f>
        <v>OFF</v>
      </c>
      <c r="G181" s="29"/>
      <c r="H181"/>
      <c r="I181"/>
    </row>
    <row r="182" spans="1:9" x14ac:dyDescent="0.25">
      <c r="A182" s="34">
        <v>45475</v>
      </c>
      <c r="B182" s="52">
        <v>7</v>
      </c>
      <c r="C182" s="52">
        <v>2</v>
      </c>
      <c r="D182" s="55">
        <v>13</v>
      </c>
      <c r="E182" s="42">
        <v>15.216699999999999</v>
      </c>
      <c r="F182" s="55" t="str">
        <f>IF(AND(RTO__3[[#This Row],[Month]]&gt;5,RTO__3[[#This Row],[Month]]&lt;10,RTO__3[[#This Row],[Day of Week]]&lt;=5,RTO__3[[#This Row],[Hour]]&gt;=15,RTO__3[[#This Row],[Hour]]&lt;=18),"ON","OFF")</f>
        <v>OFF</v>
      </c>
      <c r="G182" s="29"/>
      <c r="H182"/>
      <c r="I182"/>
    </row>
    <row r="183" spans="1:9" x14ac:dyDescent="0.25">
      <c r="A183" s="34">
        <v>45475</v>
      </c>
      <c r="B183" s="52">
        <v>7</v>
      </c>
      <c r="C183" s="52">
        <v>2</v>
      </c>
      <c r="D183" s="55">
        <v>14</v>
      </c>
      <c r="E183" s="42">
        <v>22.208500000000001</v>
      </c>
      <c r="F183" s="55" t="str">
        <f>IF(AND(RTO__3[[#This Row],[Month]]&gt;5,RTO__3[[#This Row],[Month]]&lt;10,RTO__3[[#This Row],[Day of Week]]&lt;=5,RTO__3[[#This Row],[Hour]]&gt;=15,RTO__3[[#This Row],[Hour]]&lt;=18),"ON","OFF")</f>
        <v>OFF</v>
      </c>
      <c r="G183" s="29"/>
      <c r="H183"/>
      <c r="I183"/>
    </row>
    <row r="184" spans="1:9" x14ac:dyDescent="0.25">
      <c r="A184" s="34">
        <v>45475</v>
      </c>
      <c r="B184" s="52">
        <v>7</v>
      </c>
      <c r="C184" s="52">
        <v>2</v>
      </c>
      <c r="D184" s="55">
        <v>15</v>
      </c>
      <c r="E184" s="42">
        <v>166.4753</v>
      </c>
      <c r="F184" s="55" t="str">
        <f>IF(AND(RTO__3[[#This Row],[Month]]&gt;5,RTO__3[[#This Row],[Month]]&lt;10,RTO__3[[#This Row],[Day of Week]]&lt;=5,RTO__3[[#This Row],[Hour]]&gt;=15,RTO__3[[#This Row],[Hour]]&lt;=18),"ON","OFF")</f>
        <v>ON</v>
      </c>
      <c r="G184" s="29"/>
      <c r="H184"/>
      <c r="I184"/>
    </row>
    <row r="185" spans="1:9" x14ac:dyDescent="0.25">
      <c r="A185" s="34">
        <v>45475</v>
      </c>
      <c r="B185" s="52">
        <v>7</v>
      </c>
      <c r="C185" s="52">
        <v>2</v>
      </c>
      <c r="D185" s="55">
        <v>16</v>
      </c>
      <c r="E185" s="42">
        <v>286.1789</v>
      </c>
      <c r="F185" s="55" t="str">
        <f>IF(AND(RTO__3[[#This Row],[Month]]&gt;5,RTO__3[[#This Row],[Month]]&lt;10,RTO__3[[#This Row],[Day of Week]]&lt;=5,RTO__3[[#This Row],[Hour]]&gt;=15,RTO__3[[#This Row],[Hour]]&lt;=18),"ON","OFF")</f>
        <v>ON</v>
      </c>
      <c r="G185" s="29"/>
      <c r="H185"/>
      <c r="I185"/>
    </row>
    <row r="186" spans="1:9" x14ac:dyDescent="0.25">
      <c r="A186" s="34">
        <v>45475</v>
      </c>
      <c r="B186" s="52">
        <v>7</v>
      </c>
      <c r="C186" s="52">
        <v>2</v>
      </c>
      <c r="D186" s="55">
        <v>17</v>
      </c>
      <c r="E186" s="42">
        <v>44.953800000000001</v>
      </c>
      <c r="F186" s="55" t="str">
        <f>IF(AND(RTO__3[[#This Row],[Month]]&gt;5,RTO__3[[#This Row],[Month]]&lt;10,RTO__3[[#This Row],[Day of Week]]&lt;=5,RTO__3[[#This Row],[Hour]]&gt;=15,RTO__3[[#This Row],[Hour]]&lt;=18),"ON","OFF")</f>
        <v>ON</v>
      </c>
      <c r="G186" s="29"/>
      <c r="H186"/>
      <c r="I186"/>
    </row>
    <row r="187" spans="1:9" x14ac:dyDescent="0.25">
      <c r="A187" s="34">
        <v>45475</v>
      </c>
      <c r="B187" s="52">
        <v>7</v>
      </c>
      <c r="C187" s="52">
        <v>2</v>
      </c>
      <c r="D187" s="55">
        <v>18</v>
      </c>
      <c r="E187" s="42">
        <v>33.772300000000001</v>
      </c>
      <c r="F187" s="55" t="str">
        <f>IF(AND(RTO__3[[#This Row],[Month]]&gt;5,RTO__3[[#This Row],[Month]]&lt;10,RTO__3[[#This Row],[Day of Week]]&lt;=5,RTO__3[[#This Row],[Hour]]&gt;=15,RTO__3[[#This Row],[Hour]]&lt;=18),"ON","OFF")</f>
        <v>ON</v>
      </c>
      <c r="G187" s="29"/>
      <c r="H187"/>
      <c r="I187"/>
    </row>
    <row r="188" spans="1:9" x14ac:dyDescent="0.25">
      <c r="A188" s="34">
        <v>45475</v>
      </c>
      <c r="B188" s="52">
        <v>7</v>
      </c>
      <c r="C188" s="52">
        <v>2</v>
      </c>
      <c r="D188" s="55">
        <v>19</v>
      </c>
      <c r="E188" s="42">
        <v>43.340600000000002</v>
      </c>
      <c r="F188" s="55" t="str">
        <f>IF(AND(RTO__3[[#This Row],[Month]]&gt;5,RTO__3[[#This Row],[Month]]&lt;10,RTO__3[[#This Row],[Day of Week]]&lt;=5,RTO__3[[#This Row],[Hour]]&gt;=15,RTO__3[[#This Row],[Hour]]&lt;=18),"ON","OFF")</f>
        <v>OFF</v>
      </c>
      <c r="G188" s="29"/>
      <c r="H188"/>
      <c r="I188"/>
    </row>
    <row r="189" spans="1:9" x14ac:dyDescent="0.25">
      <c r="A189" s="34">
        <v>45475</v>
      </c>
      <c r="B189" s="52">
        <v>7</v>
      </c>
      <c r="C189" s="52">
        <v>2</v>
      </c>
      <c r="D189" s="55">
        <v>20</v>
      </c>
      <c r="E189" s="42">
        <v>74.456800000000001</v>
      </c>
      <c r="F189" s="55" t="str">
        <f>IF(AND(RTO__3[[#This Row],[Month]]&gt;5,RTO__3[[#This Row],[Month]]&lt;10,RTO__3[[#This Row],[Day of Week]]&lt;=5,RTO__3[[#This Row],[Hour]]&gt;=15,RTO__3[[#This Row],[Hour]]&lt;=18),"ON","OFF")</f>
        <v>OFF</v>
      </c>
      <c r="G189" s="29"/>
      <c r="H189"/>
      <c r="I189"/>
    </row>
    <row r="190" spans="1:9" x14ac:dyDescent="0.25">
      <c r="A190" s="34">
        <v>45475</v>
      </c>
      <c r="B190" s="52">
        <v>7</v>
      </c>
      <c r="C190" s="52">
        <v>2</v>
      </c>
      <c r="D190" s="55">
        <v>21</v>
      </c>
      <c r="E190" s="42">
        <v>50.971600000000002</v>
      </c>
      <c r="F190" s="55" t="str">
        <f>IF(AND(RTO__3[[#This Row],[Month]]&gt;5,RTO__3[[#This Row],[Month]]&lt;10,RTO__3[[#This Row],[Day of Week]]&lt;=5,RTO__3[[#This Row],[Hour]]&gt;=15,RTO__3[[#This Row],[Hour]]&lt;=18),"ON","OFF")</f>
        <v>OFF</v>
      </c>
      <c r="G190" s="29"/>
      <c r="H190"/>
      <c r="I190"/>
    </row>
    <row r="191" spans="1:9" x14ac:dyDescent="0.25">
      <c r="A191" s="34">
        <v>45475</v>
      </c>
      <c r="B191" s="52">
        <v>7</v>
      </c>
      <c r="C191" s="52">
        <v>2</v>
      </c>
      <c r="D191" s="55">
        <v>22</v>
      </c>
      <c r="E191" s="42">
        <v>29.269200000000001</v>
      </c>
      <c r="F191" s="55" t="str">
        <f>IF(AND(RTO__3[[#This Row],[Month]]&gt;5,RTO__3[[#This Row],[Month]]&lt;10,RTO__3[[#This Row],[Day of Week]]&lt;=5,RTO__3[[#This Row],[Hour]]&gt;=15,RTO__3[[#This Row],[Hour]]&lt;=18),"ON","OFF")</f>
        <v>OFF</v>
      </c>
      <c r="G191" s="29"/>
      <c r="H191"/>
      <c r="I191"/>
    </row>
    <row r="192" spans="1:9" x14ac:dyDescent="0.25">
      <c r="A192" s="34">
        <v>45475</v>
      </c>
      <c r="B192" s="52">
        <v>7</v>
      </c>
      <c r="C192" s="52">
        <v>2</v>
      </c>
      <c r="D192" s="55">
        <v>23</v>
      </c>
      <c r="E192" s="42">
        <v>29.7056</v>
      </c>
      <c r="F192" s="55" t="str">
        <f>IF(AND(RTO__3[[#This Row],[Month]]&gt;5,RTO__3[[#This Row],[Month]]&lt;10,RTO__3[[#This Row],[Day of Week]]&lt;=5,RTO__3[[#This Row],[Hour]]&gt;=15,RTO__3[[#This Row],[Hour]]&lt;=18),"ON","OFF")</f>
        <v>OFF</v>
      </c>
      <c r="G192" s="29"/>
      <c r="H192"/>
      <c r="I192"/>
    </row>
    <row r="193" spans="1:9" x14ac:dyDescent="0.25">
      <c r="A193" s="34">
        <v>45475</v>
      </c>
      <c r="B193" s="52">
        <v>7</v>
      </c>
      <c r="C193" s="52">
        <v>2</v>
      </c>
      <c r="D193" s="55">
        <v>24</v>
      </c>
      <c r="E193" s="42">
        <v>15.214</v>
      </c>
      <c r="F193" s="55" t="str">
        <f>IF(AND(RTO__3[[#This Row],[Month]]&gt;5,RTO__3[[#This Row],[Month]]&lt;10,RTO__3[[#This Row],[Day of Week]]&lt;=5,RTO__3[[#This Row],[Hour]]&gt;=15,RTO__3[[#This Row],[Hour]]&lt;=18),"ON","OFF")</f>
        <v>OFF</v>
      </c>
      <c r="G193" s="29"/>
      <c r="H193"/>
      <c r="I193"/>
    </row>
    <row r="194" spans="1:9" x14ac:dyDescent="0.25">
      <c r="A194" s="34">
        <v>45476</v>
      </c>
      <c r="B194" s="52">
        <v>7</v>
      </c>
      <c r="C194" s="52">
        <v>3</v>
      </c>
      <c r="D194" s="55">
        <v>1</v>
      </c>
      <c r="E194" s="42">
        <v>22.511800000000001</v>
      </c>
      <c r="F194" s="55" t="str">
        <f>IF(AND(RTO__3[[#This Row],[Month]]&gt;5,RTO__3[[#This Row],[Month]]&lt;10,RTO__3[[#This Row],[Day of Week]]&lt;=5,RTO__3[[#This Row],[Hour]]&gt;=15,RTO__3[[#This Row],[Hour]]&lt;=18),"ON","OFF")</f>
        <v>OFF</v>
      </c>
      <c r="G194" s="29"/>
      <c r="H194"/>
      <c r="I194"/>
    </row>
    <row r="195" spans="1:9" x14ac:dyDescent="0.25">
      <c r="A195" s="34">
        <v>45476</v>
      </c>
      <c r="B195" s="52">
        <v>7</v>
      </c>
      <c r="C195" s="52">
        <v>3</v>
      </c>
      <c r="D195" s="55">
        <v>2</v>
      </c>
      <c r="E195" s="42">
        <v>24.092300000000002</v>
      </c>
      <c r="F195" s="55" t="str">
        <f>IF(AND(RTO__3[[#This Row],[Month]]&gt;5,RTO__3[[#This Row],[Month]]&lt;10,RTO__3[[#This Row],[Day of Week]]&lt;=5,RTO__3[[#This Row],[Hour]]&gt;=15,RTO__3[[#This Row],[Hour]]&lt;=18),"ON","OFF")</f>
        <v>OFF</v>
      </c>
      <c r="G195" s="29"/>
      <c r="H195"/>
      <c r="I195"/>
    </row>
    <row r="196" spans="1:9" x14ac:dyDescent="0.25">
      <c r="A196" s="34">
        <v>45476</v>
      </c>
      <c r="B196" s="52">
        <v>7</v>
      </c>
      <c r="C196" s="52">
        <v>3</v>
      </c>
      <c r="D196" s="55">
        <v>3</v>
      </c>
      <c r="E196" s="42">
        <v>22.806799999999999</v>
      </c>
      <c r="F196" s="55" t="str">
        <f>IF(AND(RTO__3[[#This Row],[Month]]&gt;5,RTO__3[[#This Row],[Month]]&lt;10,RTO__3[[#This Row],[Day of Week]]&lt;=5,RTO__3[[#This Row],[Hour]]&gt;=15,RTO__3[[#This Row],[Hour]]&lt;=18),"ON","OFF")</f>
        <v>OFF</v>
      </c>
      <c r="G196" s="29"/>
      <c r="H196"/>
      <c r="I196"/>
    </row>
    <row r="197" spans="1:9" x14ac:dyDescent="0.25">
      <c r="A197" s="34">
        <v>45476</v>
      </c>
      <c r="B197" s="52">
        <v>7</v>
      </c>
      <c r="C197" s="52">
        <v>3</v>
      </c>
      <c r="D197" s="55">
        <v>4</v>
      </c>
      <c r="E197" s="42">
        <v>15.4398</v>
      </c>
      <c r="F197" s="55" t="str">
        <f>IF(AND(RTO__3[[#This Row],[Month]]&gt;5,RTO__3[[#This Row],[Month]]&lt;10,RTO__3[[#This Row],[Day of Week]]&lt;=5,RTO__3[[#This Row],[Hour]]&gt;=15,RTO__3[[#This Row],[Hour]]&lt;=18),"ON","OFF")</f>
        <v>OFF</v>
      </c>
      <c r="G197" s="29"/>
      <c r="H197"/>
      <c r="I197"/>
    </row>
    <row r="198" spans="1:9" x14ac:dyDescent="0.25">
      <c r="A198" s="34">
        <v>45476</v>
      </c>
      <c r="B198" s="52">
        <v>7</v>
      </c>
      <c r="C198" s="52">
        <v>3</v>
      </c>
      <c r="D198" s="55">
        <v>5</v>
      </c>
      <c r="E198" s="42">
        <v>20.454000000000001</v>
      </c>
      <c r="F198" s="55" t="str">
        <f>IF(AND(RTO__3[[#This Row],[Month]]&gt;5,RTO__3[[#This Row],[Month]]&lt;10,RTO__3[[#This Row],[Day of Week]]&lt;=5,RTO__3[[#This Row],[Hour]]&gt;=15,RTO__3[[#This Row],[Hour]]&lt;=18),"ON","OFF")</f>
        <v>OFF</v>
      </c>
      <c r="G198" s="29"/>
      <c r="H198"/>
      <c r="I198"/>
    </row>
    <row r="199" spans="1:9" x14ac:dyDescent="0.25">
      <c r="A199" s="34">
        <v>45476</v>
      </c>
      <c r="B199" s="52">
        <v>7</v>
      </c>
      <c r="C199" s="52">
        <v>3</v>
      </c>
      <c r="D199" s="55">
        <v>6</v>
      </c>
      <c r="E199" s="42">
        <v>21.687899999999999</v>
      </c>
      <c r="F199" s="55" t="str">
        <f>IF(AND(RTO__3[[#This Row],[Month]]&gt;5,RTO__3[[#This Row],[Month]]&lt;10,RTO__3[[#This Row],[Day of Week]]&lt;=5,RTO__3[[#This Row],[Hour]]&gt;=15,RTO__3[[#This Row],[Hour]]&lt;=18),"ON","OFF")</f>
        <v>OFF</v>
      </c>
      <c r="G199" s="29"/>
      <c r="H199"/>
      <c r="I199"/>
    </row>
    <row r="200" spans="1:9" x14ac:dyDescent="0.25">
      <c r="A200" s="34">
        <v>45476</v>
      </c>
      <c r="B200" s="52">
        <v>7</v>
      </c>
      <c r="C200" s="52">
        <v>3</v>
      </c>
      <c r="D200" s="55">
        <v>7</v>
      </c>
      <c r="E200" s="42">
        <v>19.8231</v>
      </c>
      <c r="F200" s="55" t="str">
        <f>IF(AND(RTO__3[[#This Row],[Month]]&gt;5,RTO__3[[#This Row],[Month]]&lt;10,RTO__3[[#This Row],[Day of Week]]&lt;=5,RTO__3[[#This Row],[Hour]]&gt;=15,RTO__3[[#This Row],[Hour]]&lt;=18),"ON","OFF")</f>
        <v>OFF</v>
      </c>
      <c r="G200" s="29"/>
      <c r="H200"/>
      <c r="I200"/>
    </row>
    <row r="201" spans="1:9" x14ac:dyDescent="0.25">
      <c r="A201" s="34">
        <v>45476</v>
      </c>
      <c r="B201" s="52">
        <v>7</v>
      </c>
      <c r="C201" s="52">
        <v>3</v>
      </c>
      <c r="D201" s="55">
        <v>8</v>
      </c>
      <c r="E201" s="42">
        <v>12.2218</v>
      </c>
      <c r="F201" s="55" t="str">
        <f>IF(AND(RTO__3[[#This Row],[Month]]&gt;5,RTO__3[[#This Row],[Month]]&lt;10,RTO__3[[#This Row],[Day of Week]]&lt;=5,RTO__3[[#This Row],[Hour]]&gt;=15,RTO__3[[#This Row],[Hour]]&lt;=18),"ON","OFF")</f>
        <v>OFF</v>
      </c>
      <c r="G201" s="29"/>
      <c r="H201"/>
      <c r="I201"/>
    </row>
    <row r="202" spans="1:9" x14ac:dyDescent="0.25">
      <c r="A202" s="34">
        <v>45476</v>
      </c>
      <c r="B202" s="52">
        <v>7</v>
      </c>
      <c r="C202" s="52">
        <v>3</v>
      </c>
      <c r="D202" s="55">
        <v>9</v>
      </c>
      <c r="E202" s="42">
        <v>15.116400000000001</v>
      </c>
      <c r="F202" s="55" t="str">
        <f>IF(AND(RTO__3[[#This Row],[Month]]&gt;5,RTO__3[[#This Row],[Month]]&lt;10,RTO__3[[#This Row],[Day of Week]]&lt;=5,RTO__3[[#This Row],[Hour]]&gt;=15,RTO__3[[#This Row],[Hour]]&lt;=18),"ON","OFF")</f>
        <v>OFF</v>
      </c>
      <c r="G202" s="29"/>
      <c r="H202"/>
      <c r="I202"/>
    </row>
    <row r="203" spans="1:9" x14ac:dyDescent="0.25">
      <c r="A203" s="34">
        <v>45476</v>
      </c>
      <c r="B203" s="52">
        <v>7</v>
      </c>
      <c r="C203" s="52">
        <v>3</v>
      </c>
      <c r="D203" s="55">
        <v>10</v>
      </c>
      <c r="E203" s="42">
        <v>17.067499999999999</v>
      </c>
      <c r="F203" s="55" t="str">
        <f>IF(AND(RTO__3[[#This Row],[Month]]&gt;5,RTO__3[[#This Row],[Month]]&lt;10,RTO__3[[#This Row],[Day of Week]]&lt;=5,RTO__3[[#This Row],[Hour]]&gt;=15,RTO__3[[#This Row],[Hour]]&lt;=18),"ON","OFF")</f>
        <v>OFF</v>
      </c>
      <c r="G203" s="29"/>
      <c r="H203"/>
      <c r="I203"/>
    </row>
    <row r="204" spans="1:9" x14ac:dyDescent="0.25">
      <c r="A204" s="34">
        <v>45476</v>
      </c>
      <c r="B204" s="52">
        <v>7</v>
      </c>
      <c r="C204" s="52">
        <v>3</v>
      </c>
      <c r="D204" s="55">
        <v>11</v>
      </c>
      <c r="E204" s="42">
        <v>11.698499999999999</v>
      </c>
      <c r="F204" s="55" t="str">
        <f>IF(AND(RTO__3[[#This Row],[Month]]&gt;5,RTO__3[[#This Row],[Month]]&lt;10,RTO__3[[#This Row],[Day of Week]]&lt;=5,RTO__3[[#This Row],[Hour]]&gt;=15,RTO__3[[#This Row],[Hour]]&lt;=18),"ON","OFF")</f>
        <v>OFF</v>
      </c>
      <c r="G204" s="29"/>
      <c r="H204"/>
      <c r="I204"/>
    </row>
    <row r="205" spans="1:9" x14ac:dyDescent="0.25">
      <c r="A205" s="34">
        <v>45476</v>
      </c>
      <c r="B205" s="52">
        <v>7</v>
      </c>
      <c r="C205" s="52">
        <v>3</v>
      </c>
      <c r="D205" s="55">
        <v>12</v>
      </c>
      <c r="E205" s="42">
        <v>21.242100000000001</v>
      </c>
      <c r="F205" s="55" t="str">
        <f>IF(AND(RTO__3[[#This Row],[Month]]&gt;5,RTO__3[[#This Row],[Month]]&lt;10,RTO__3[[#This Row],[Day of Week]]&lt;=5,RTO__3[[#This Row],[Hour]]&gt;=15,RTO__3[[#This Row],[Hour]]&lt;=18),"ON","OFF")</f>
        <v>OFF</v>
      </c>
      <c r="G205" s="29"/>
      <c r="H205"/>
      <c r="I205"/>
    </row>
    <row r="206" spans="1:9" x14ac:dyDescent="0.25">
      <c r="A206" s="34">
        <v>45476</v>
      </c>
      <c r="B206" s="52">
        <v>7</v>
      </c>
      <c r="C206" s="52">
        <v>3</v>
      </c>
      <c r="D206" s="55">
        <v>13</v>
      </c>
      <c r="E206" s="42">
        <v>25.999199999999998</v>
      </c>
      <c r="F206" s="55" t="str">
        <f>IF(AND(RTO__3[[#This Row],[Month]]&gt;5,RTO__3[[#This Row],[Month]]&lt;10,RTO__3[[#This Row],[Day of Week]]&lt;=5,RTO__3[[#This Row],[Hour]]&gt;=15,RTO__3[[#This Row],[Hour]]&lt;=18),"ON","OFF")</f>
        <v>OFF</v>
      </c>
      <c r="G206" s="29"/>
      <c r="H206"/>
      <c r="I206"/>
    </row>
    <row r="207" spans="1:9" x14ac:dyDescent="0.25">
      <c r="A207" s="34">
        <v>45476</v>
      </c>
      <c r="B207" s="52">
        <v>7</v>
      </c>
      <c r="C207" s="52">
        <v>3</v>
      </c>
      <c r="D207" s="55">
        <v>14</v>
      </c>
      <c r="E207" s="42">
        <v>28.720700000000001</v>
      </c>
      <c r="F207" s="55" t="str">
        <f>IF(AND(RTO__3[[#This Row],[Month]]&gt;5,RTO__3[[#This Row],[Month]]&lt;10,RTO__3[[#This Row],[Day of Week]]&lt;=5,RTO__3[[#This Row],[Hour]]&gt;=15,RTO__3[[#This Row],[Hour]]&lt;=18),"ON","OFF")</f>
        <v>OFF</v>
      </c>
      <c r="G207" s="29"/>
      <c r="H207"/>
      <c r="I207"/>
    </row>
    <row r="208" spans="1:9" x14ac:dyDescent="0.25">
      <c r="A208" s="34">
        <v>45476</v>
      </c>
      <c r="B208" s="52">
        <v>7</v>
      </c>
      <c r="C208" s="52">
        <v>3</v>
      </c>
      <c r="D208" s="55">
        <v>15</v>
      </c>
      <c r="E208" s="42">
        <v>31.854700000000001</v>
      </c>
      <c r="F208" s="55" t="str">
        <f>IF(AND(RTO__3[[#This Row],[Month]]&gt;5,RTO__3[[#This Row],[Month]]&lt;10,RTO__3[[#This Row],[Day of Week]]&lt;=5,RTO__3[[#This Row],[Hour]]&gt;=15,RTO__3[[#This Row],[Hour]]&lt;=18),"ON","OFF")</f>
        <v>ON</v>
      </c>
      <c r="G208" s="29"/>
      <c r="H208"/>
      <c r="I208"/>
    </row>
    <row r="209" spans="1:9" x14ac:dyDescent="0.25">
      <c r="A209" s="34">
        <v>45476</v>
      </c>
      <c r="B209" s="52">
        <v>7</v>
      </c>
      <c r="C209" s="52">
        <v>3</v>
      </c>
      <c r="D209" s="55">
        <v>16</v>
      </c>
      <c r="E209" s="42">
        <v>34.523699999999998</v>
      </c>
      <c r="F209" s="55" t="str">
        <f>IF(AND(RTO__3[[#This Row],[Month]]&gt;5,RTO__3[[#This Row],[Month]]&lt;10,RTO__3[[#This Row],[Day of Week]]&lt;=5,RTO__3[[#This Row],[Hour]]&gt;=15,RTO__3[[#This Row],[Hour]]&lt;=18),"ON","OFF")</f>
        <v>ON</v>
      </c>
      <c r="G209" s="29"/>
      <c r="H209"/>
      <c r="I209"/>
    </row>
    <row r="210" spans="1:9" x14ac:dyDescent="0.25">
      <c r="A210" s="34">
        <v>45476</v>
      </c>
      <c r="B210" s="52">
        <v>7</v>
      </c>
      <c r="C210" s="52">
        <v>3</v>
      </c>
      <c r="D210" s="55">
        <v>17</v>
      </c>
      <c r="E210" s="42">
        <v>30.860800000000001</v>
      </c>
      <c r="F210" s="55" t="str">
        <f>IF(AND(RTO__3[[#This Row],[Month]]&gt;5,RTO__3[[#This Row],[Month]]&lt;10,RTO__3[[#This Row],[Day of Week]]&lt;=5,RTO__3[[#This Row],[Hour]]&gt;=15,RTO__3[[#This Row],[Hour]]&lt;=18),"ON","OFF")</f>
        <v>ON</v>
      </c>
      <c r="G210" s="29"/>
      <c r="H210"/>
      <c r="I210"/>
    </row>
    <row r="211" spans="1:9" x14ac:dyDescent="0.25">
      <c r="A211" s="34">
        <v>45476</v>
      </c>
      <c r="B211" s="52">
        <v>7</v>
      </c>
      <c r="C211" s="52">
        <v>3</v>
      </c>
      <c r="D211" s="55">
        <v>18</v>
      </c>
      <c r="E211" s="42">
        <v>38.798099999999998</v>
      </c>
      <c r="F211" s="55" t="str">
        <f>IF(AND(RTO__3[[#This Row],[Month]]&gt;5,RTO__3[[#This Row],[Month]]&lt;10,RTO__3[[#This Row],[Day of Week]]&lt;=5,RTO__3[[#This Row],[Hour]]&gt;=15,RTO__3[[#This Row],[Hour]]&lt;=18),"ON","OFF")</f>
        <v>ON</v>
      </c>
      <c r="G211" s="29"/>
      <c r="H211"/>
      <c r="I211"/>
    </row>
    <row r="212" spans="1:9" x14ac:dyDescent="0.25">
      <c r="A212" s="34">
        <v>45476</v>
      </c>
      <c r="B212" s="52">
        <v>7</v>
      </c>
      <c r="C212" s="52">
        <v>3</v>
      </c>
      <c r="D212" s="55">
        <v>19</v>
      </c>
      <c r="E212" s="42">
        <v>44.989899999999999</v>
      </c>
      <c r="F212" s="55" t="str">
        <f>IF(AND(RTO__3[[#This Row],[Month]]&gt;5,RTO__3[[#This Row],[Month]]&lt;10,RTO__3[[#This Row],[Day of Week]]&lt;=5,RTO__3[[#This Row],[Hour]]&gt;=15,RTO__3[[#This Row],[Hour]]&lt;=18),"ON","OFF")</f>
        <v>OFF</v>
      </c>
      <c r="G212" s="29"/>
      <c r="H212"/>
      <c r="I212"/>
    </row>
    <row r="213" spans="1:9" x14ac:dyDescent="0.25">
      <c r="A213" s="34">
        <v>45476</v>
      </c>
      <c r="B213" s="52">
        <v>7</v>
      </c>
      <c r="C213" s="52">
        <v>3</v>
      </c>
      <c r="D213" s="55">
        <v>20</v>
      </c>
      <c r="E213" s="42">
        <v>72.5792</v>
      </c>
      <c r="F213" s="55" t="str">
        <f>IF(AND(RTO__3[[#This Row],[Month]]&gt;5,RTO__3[[#This Row],[Month]]&lt;10,RTO__3[[#This Row],[Day of Week]]&lt;=5,RTO__3[[#This Row],[Hour]]&gt;=15,RTO__3[[#This Row],[Hour]]&lt;=18),"ON","OFF")</f>
        <v>OFF</v>
      </c>
      <c r="G213" s="29"/>
      <c r="H213"/>
      <c r="I213"/>
    </row>
    <row r="214" spans="1:9" x14ac:dyDescent="0.25">
      <c r="A214" s="34">
        <v>45476</v>
      </c>
      <c r="B214" s="52">
        <v>7</v>
      </c>
      <c r="C214" s="52">
        <v>3</v>
      </c>
      <c r="D214" s="55">
        <v>21</v>
      </c>
      <c r="E214" s="42">
        <v>44.836500000000001</v>
      </c>
      <c r="F214" s="55" t="str">
        <f>IF(AND(RTO__3[[#This Row],[Month]]&gt;5,RTO__3[[#This Row],[Month]]&lt;10,RTO__3[[#This Row],[Day of Week]]&lt;=5,RTO__3[[#This Row],[Hour]]&gt;=15,RTO__3[[#This Row],[Hour]]&lt;=18),"ON","OFF")</f>
        <v>OFF</v>
      </c>
      <c r="G214" s="29"/>
      <c r="H214"/>
      <c r="I214"/>
    </row>
    <row r="215" spans="1:9" x14ac:dyDescent="0.25">
      <c r="A215" s="34">
        <v>45476</v>
      </c>
      <c r="B215" s="52">
        <v>7</v>
      </c>
      <c r="C215" s="52">
        <v>3</v>
      </c>
      <c r="D215" s="55">
        <v>22</v>
      </c>
      <c r="E215" s="42">
        <v>18.629300000000001</v>
      </c>
      <c r="F215" s="55" t="str">
        <f>IF(AND(RTO__3[[#This Row],[Month]]&gt;5,RTO__3[[#This Row],[Month]]&lt;10,RTO__3[[#This Row],[Day of Week]]&lt;=5,RTO__3[[#This Row],[Hour]]&gt;=15,RTO__3[[#This Row],[Hour]]&lt;=18),"ON","OFF")</f>
        <v>OFF</v>
      </c>
      <c r="G215" s="29"/>
      <c r="H215"/>
      <c r="I215"/>
    </row>
    <row r="216" spans="1:9" x14ac:dyDescent="0.25">
      <c r="A216" s="34">
        <v>45476</v>
      </c>
      <c r="B216" s="52">
        <v>7</v>
      </c>
      <c r="C216" s="52">
        <v>3</v>
      </c>
      <c r="D216" s="55">
        <v>23</v>
      </c>
      <c r="E216" s="42">
        <v>32.908900000000003</v>
      </c>
      <c r="F216" s="55" t="str">
        <f>IF(AND(RTO__3[[#This Row],[Month]]&gt;5,RTO__3[[#This Row],[Month]]&lt;10,RTO__3[[#This Row],[Day of Week]]&lt;=5,RTO__3[[#This Row],[Hour]]&gt;=15,RTO__3[[#This Row],[Hour]]&lt;=18),"ON","OFF")</f>
        <v>OFF</v>
      </c>
      <c r="G216" s="29"/>
      <c r="H216"/>
      <c r="I216"/>
    </row>
    <row r="217" spans="1:9" x14ac:dyDescent="0.25">
      <c r="A217" s="34">
        <v>45476</v>
      </c>
      <c r="B217" s="52">
        <v>7</v>
      </c>
      <c r="C217" s="52">
        <v>3</v>
      </c>
      <c r="D217" s="55">
        <v>24</v>
      </c>
      <c r="E217" s="42">
        <v>18.215299999999999</v>
      </c>
      <c r="F217" s="55" t="str">
        <f>IF(AND(RTO__3[[#This Row],[Month]]&gt;5,RTO__3[[#This Row],[Month]]&lt;10,RTO__3[[#This Row],[Day of Week]]&lt;=5,RTO__3[[#This Row],[Hour]]&gt;=15,RTO__3[[#This Row],[Hour]]&lt;=18),"ON","OFF")</f>
        <v>OFF</v>
      </c>
      <c r="G217" s="29"/>
      <c r="H217"/>
      <c r="I217"/>
    </row>
    <row r="218" spans="1:9" x14ac:dyDescent="0.25">
      <c r="A218" s="34">
        <v>45477</v>
      </c>
      <c r="B218" s="52">
        <v>7</v>
      </c>
      <c r="C218" s="52">
        <v>4</v>
      </c>
      <c r="D218" s="55">
        <v>1</v>
      </c>
      <c r="E218" s="42">
        <v>21.442599999999999</v>
      </c>
      <c r="F218" s="55" t="str">
        <f>IF(AND(RTO__3[[#This Row],[Month]]&gt;5,RTO__3[[#This Row],[Month]]&lt;10,RTO__3[[#This Row],[Day of Week]]&lt;=5,RTO__3[[#This Row],[Hour]]&gt;=15,RTO__3[[#This Row],[Hour]]&lt;=18),"ON","OFF")</f>
        <v>OFF</v>
      </c>
      <c r="G218" s="29"/>
      <c r="H218"/>
      <c r="I218"/>
    </row>
    <row r="219" spans="1:9" x14ac:dyDescent="0.25">
      <c r="A219" s="34">
        <v>45477</v>
      </c>
      <c r="B219" s="52">
        <v>7</v>
      </c>
      <c r="C219" s="52">
        <v>4</v>
      </c>
      <c r="D219" s="55">
        <v>2</v>
      </c>
      <c r="E219" s="42">
        <v>22.559799999999999</v>
      </c>
      <c r="F219" s="55" t="str">
        <f>IF(AND(RTO__3[[#This Row],[Month]]&gt;5,RTO__3[[#This Row],[Month]]&lt;10,RTO__3[[#This Row],[Day of Week]]&lt;=5,RTO__3[[#This Row],[Hour]]&gt;=15,RTO__3[[#This Row],[Hour]]&lt;=18),"ON","OFF")</f>
        <v>OFF</v>
      </c>
      <c r="G219" s="29"/>
      <c r="H219"/>
      <c r="I219"/>
    </row>
    <row r="220" spans="1:9" x14ac:dyDescent="0.25">
      <c r="A220" s="34">
        <v>45477</v>
      </c>
      <c r="B220" s="52">
        <v>7</v>
      </c>
      <c r="C220" s="52">
        <v>4</v>
      </c>
      <c r="D220" s="55">
        <v>3</v>
      </c>
      <c r="E220" s="42">
        <v>21.279</v>
      </c>
      <c r="F220" s="55" t="str">
        <f>IF(AND(RTO__3[[#This Row],[Month]]&gt;5,RTO__3[[#This Row],[Month]]&lt;10,RTO__3[[#This Row],[Day of Week]]&lt;=5,RTO__3[[#This Row],[Hour]]&gt;=15,RTO__3[[#This Row],[Hour]]&lt;=18),"ON","OFF")</f>
        <v>OFF</v>
      </c>
      <c r="G220" s="29"/>
      <c r="H220"/>
      <c r="I220"/>
    </row>
    <row r="221" spans="1:9" x14ac:dyDescent="0.25">
      <c r="A221" s="34">
        <v>45477</v>
      </c>
      <c r="B221" s="52">
        <v>7</v>
      </c>
      <c r="C221" s="52">
        <v>4</v>
      </c>
      <c r="D221" s="55">
        <v>4</v>
      </c>
      <c r="E221" s="42">
        <v>20.4483</v>
      </c>
      <c r="F221" s="55" t="str">
        <f>IF(AND(RTO__3[[#This Row],[Month]]&gt;5,RTO__3[[#This Row],[Month]]&lt;10,RTO__3[[#This Row],[Day of Week]]&lt;=5,RTO__3[[#This Row],[Hour]]&gt;=15,RTO__3[[#This Row],[Hour]]&lt;=18),"ON","OFF")</f>
        <v>OFF</v>
      </c>
      <c r="G221" s="29"/>
      <c r="H221"/>
      <c r="I221"/>
    </row>
    <row r="222" spans="1:9" x14ac:dyDescent="0.25">
      <c r="A222" s="34">
        <v>45477</v>
      </c>
      <c r="B222" s="52">
        <v>7</v>
      </c>
      <c r="C222" s="52">
        <v>4</v>
      </c>
      <c r="D222" s="55">
        <v>5</v>
      </c>
      <c r="E222" s="42">
        <v>23.9176</v>
      </c>
      <c r="F222" s="55" t="str">
        <f>IF(AND(RTO__3[[#This Row],[Month]]&gt;5,RTO__3[[#This Row],[Month]]&lt;10,RTO__3[[#This Row],[Day of Week]]&lt;=5,RTO__3[[#This Row],[Hour]]&gt;=15,RTO__3[[#This Row],[Hour]]&lt;=18),"ON","OFF")</f>
        <v>OFF</v>
      </c>
      <c r="G222" s="29"/>
      <c r="H222"/>
      <c r="I222"/>
    </row>
    <row r="223" spans="1:9" x14ac:dyDescent="0.25">
      <c r="A223" s="34">
        <v>45477</v>
      </c>
      <c r="B223" s="52">
        <v>7</v>
      </c>
      <c r="C223" s="52">
        <v>4</v>
      </c>
      <c r="D223" s="55">
        <v>6</v>
      </c>
      <c r="E223" s="42">
        <v>21.687200000000001</v>
      </c>
      <c r="F223" s="55" t="str">
        <f>IF(AND(RTO__3[[#This Row],[Month]]&gt;5,RTO__3[[#This Row],[Month]]&lt;10,RTO__3[[#This Row],[Day of Week]]&lt;=5,RTO__3[[#This Row],[Hour]]&gt;=15,RTO__3[[#This Row],[Hour]]&lt;=18),"ON","OFF")</f>
        <v>OFF</v>
      </c>
      <c r="G223" s="29"/>
      <c r="H223"/>
      <c r="I223"/>
    </row>
    <row r="224" spans="1:9" x14ac:dyDescent="0.25">
      <c r="A224" s="34">
        <v>45477</v>
      </c>
      <c r="B224" s="52">
        <v>7</v>
      </c>
      <c r="C224" s="52">
        <v>4</v>
      </c>
      <c r="D224" s="55">
        <v>7</v>
      </c>
      <c r="E224" s="42">
        <v>6.9501999999999997</v>
      </c>
      <c r="F224" s="55" t="str">
        <f>IF(AND(RTO__3[[#This Row],[Month]]&gt;5,RTO__3[[#This Row],[Month]]&lt;10,RTO__3[[#This Row],[Day of Week]]&lt;=5,RTO__3[[#This Row],[Hour]]&gt;=15,RTO__3[[#This Row],[Hour]]&lt;=18),"ON","OFF")</f>
        <v>OFF</v>
      </c>
      <c r="G224" s="29"/>
      <c r="H224"/>
      <c r="I224"/>
    </row>
    <row r="225" spans="1:9" x14ac:dyDescent="0.25">
      <c r="A225" s="34">
        <v>45477</v>
      </c>
      <c r="B225" s="52">
        <v>7</v>
      </c>
      <c r="C225" s="52">
        <v>4</v>
      </c>
      <c r="D225" s="55">
        <v>8</v>
      </c>
      <c r="E225" s="42">
        <v>12.677199999999999</v>
      </c>
      <c r="F225" s="55" t="str">
        <f>IF(AND(RTO__3[[#This Row],[Month]]&gt;5,RTO__3[[#This Row],[Month]]&lt;10,RTO__3[[#This Row],[Day of Week]]&lt;=5,RTO__3[[#This Row],[Hour]]&gt;=15,RTO__3[[#This Row],[Hour]]&lt;=18),"ON","OFF")</f>
        <v>OFF</v>
      </c>
      <c r="G225" s="29"/>
      <c r="H225"/>
      <c r="I225"/>
    </row>
    <row r="226" spans="1:9" x14ac:dyDescent="0.25">
      <c r="A226" s="34">
        <v>45477</v>
      </c>
      <c r="B226" s="52">
        <v>7</v>
      </c>
      <c r="C226" s="52">
        <v>4</v>
      </c>
      <c r="D226" s="55">
        <v>9</v>
      </c>
      <c r="E226" s="42">
        <v>9.1746999999999996</v>
      </c>
      <c r="F226" s="55" t="str">
        <f>IF(AND(RTO__3[[#This Row],[Month]]&gt;5,RTO__3[[#This Row],[Month]]&lt;10,RTO__3[[#This Row],[Day of Week]]&lt;=5,RTO__3[[#This Row],[Hour]]&gt;=15,RTO__3[[#This Row],[Hour]]&lt;=18),"ON","OFF")</f>
        <v>OFF</v>
      </c>
      <c r="G226" s="29"/>
      <c r="H226"/>
      <c r="I226"/>
    </row>
    <row r="227" spans="1:9" x14ac:dyDescent="0.25">
      <c r="A227" s="34">
        <v>45477</v>
      </c>
      <c r="B227" s="52">
        <v>7</v>
      </c>
      <c r="C227" s="52">
        <v>4</v>
      </c>
      <c r="D227" s="55">
        <v>10</v>
      </c>
      <c r="E227" s="42">
        <v>10.320499999999999</v>
      </c>
      <c r="F227" s="55" t="str">
        <f>IF(AND(RTO__3[[#This Row],[Month]]&gt;5,RTO__3[[#This Row],[Month]]&lt;10,RTO__3[[#This Row],[Day of Week]]&lt;=5,RTO__3[[#This Row],[Hour]]&gt;=15,RTO__3[[#This Row],[Hour]]&lt;=18),"ON","OFF")</f>
        <v>OFF</v>
      </c>
      <c r="G227" s="29"/>
      <c r="H227"/>
      <c r="I227"/>
    </row>
    <row r="228" spans="1:9" x14ac:dyDescent="0.25">
      <c r="A228" s="34">
        <v>45477</v>
      </c>
      <c r="B228" s="52">
        <v>7</v>
      </c>
      <c r="C228" s="52">
        <v>4</v>
      </c>
      <c r="D228" s="55">
        <v>11</v>
      </c>
      <c r="E228" s="42">
        <v>13.156599999999999</v>
      </c>
      <c r="F228" s="55" t="str">
        <f>IF(AND(RTO__3[[#This Row],[Month]]&gt;5,RTO__3[[#This Row],[Month]]&lt;10,RTO__3[[#This Row],[Day of Week]]&lt;=5,RTO__3[[#This Row],[Hour]]&gt;=15,RTO__3[[#This Row],[Hour]]&lt;=18),"ON","OFF")</f>
        <v>OFF</v>
      </c>
      <c r="G228" s="29"/>
      <c r="H228"/>
      <c r="I228"/>
    </row>
    <row r="229" spans="1:9" x14ac:dyDescent="0.25">
      <c r="A229" s="34">
        <v>45477</v>
      </c>
      <c r="B229" s="52">
        <v>7</v>
      </c>
      <c r="C229" s="52">
        <v>4</v>
      </c>
      <c r="D229" s="55">
        <v>12</v>
      </c>
      <c r="E229" s="42">
        <v>55.784399999999998</v>
      </c>
      <c r="F229" s="55" t="str">
        <f>IF(AND(RTO__3[[#This Row],[Month]]&gt;5,RTO__3[[#This Row],[Month]]&lt;10,RTO__3[[#This Row],[Day of Week]]&lt;=5,RTO__3[[#This Row],[Hour]]&gt;=15,RTO__3[[#This Row],[Hour]]&lt;=18),"ON","OFF")</f>
        <v>OFF</v>
      </c>
      <c r="G229" s="29"/>
      <c r="H229"/>
      <c r="I229"/>
    </row>
    <row r="230" spans="1:9" x14ac:dyDescent="0.25">
      <c r="A230" s="34">
        <v>45477</v>
      </c>
      <c r="B230" s="52">
        <v>7</v>
      </c>
      <c r="C230" s="52">
        <v>4</v>
      </c>
      <c r="D230" s="55">
        <v>13</v>
      </c>
      <c r="E230" s="42">
        <v>23.682400000000001</v>
      </c>
      <c r="F230" s="55" t="str">
        <f>IF(AND(RTO__3[[#This Row],[Month]]&gt;5,RTO__3[[#This Row],[Month]]&lt;10,RTO__3[[#This Row],[Day of Week]]&lt;=5,RTO__3[[#This Row],[Hour]]&gt;=15,RTO__3[[#This Row],[Hour]]&lt;=18),"ON","OFF")</f>
        <v>OFF</v>
      </c>
      <c r="G230" s="29"/>
      <c r="H230"/>
      <c r="I230"/>
    </row>
    <row r="231" spans="1:9" x14ac:dyDescent="0.25">
      <c r="A231" s="34">
        <v>45477</v>
      </c>
      <c r="B231" s="52">
        <v>7</v>
      </c>
      <c r="C231" s="52">
        <v>4</v>
      </c>
      <c r="D231" s="55">
        <v>14</v>
      </c>
      <c r="E231" s="42">
        <v>24.957999999999998</v>
      </c>
      <c r="F231" s="55" t="str">
        <f>IF(AND(RTO__3[[#This Row],[Month]]&gt;5,RTO__3[[#This Row],[Month]]&lt;10,RTO__3[[#This Row],[Day of Week]]&lt;=5,RTO__3[[#This Row],[Hour]]&gt;=15,RTO__3[[#This Row],[Hour]]&lt;=18),"ON","OFF")</f>
        <v>OFF</v>
      </c>
      <c r="G231" s="29"/>
      <c r="H231"/>
      <c r="I231"/>
    </row>
    <row r="232" spans="1:9" x14ac:dyDescent="0.25">
      <c r="A232" s="34">
        <v>45477</v>
      </c>
      <c r="B232" s="52">
        <v>7</v>
      </c>
      <c r="C232" s="52">
        <v>4</v>
      </c>
      <c r="D232" s="55">
        <v>15</v>
      </c>
      <c r="E232" s="42">
        <v>26.9053</v>
      </c>
      <c r="F232" s="55" t="str">
        <f>IF(AND(RTO__3[[#This Row],[Month]]&gt;5,RTO__3[[#This Row],[Month]]&lt;10,RTO__3[[#This Row],[Day of Week]]&lt;=5,RTO__3[[#This Row],[Hour]]&gt;=15,RTO__3[[#This Row],[Hour]]&lt;=18),"ON","OFF")</f>
        <v>ON</v>
      </c>
      <c r="G232" s="29"/>
      <c r="H232"/>
      <c r="I232"/>
    </row>
    <row r="233" spans="1:9" x14ac:dyDescent="0.25">
      <c r="A233" s="34">
        <v>45477</v>
      </c>
      <c r="B233" s="52">
        <v>7</v>
      </c>
      <c r="C233" s="52">
        <v>4</v>
      </c>
      <c r="D233" s="55">
        <v>16</v>
      </c>
      <c r="E233" s="42">
        <v>30.289000000000001</v>
      </c>
      <c r="F233" s="55" t="str">
        <f>IF(AND(RTO__3[[#This Row],[Month]]&gt;5,RTO__3[[#This Row],[Month]]&lt;10,RTO__3[[#This Row],[Day of Week]]&lt;=5,RTO__3[[#This Row],[Hour]]&gt;=15,RTO__3[[#This Row],[Hour]]&lt;=18),"ON","OFF")</f>
        <v>ON</v>
      </c>
      <c r="G233" s="29"/>
      <c r="H233"/>
      <c r="I233"/>
    </row>
    <row r="234" spans="1:9" x14ac:dyDescent="0.25">
      <c r="A234" s="34">
        <v>45477</v>
      </c>
      <c r="B234" s="52">
        <v>7</v>
      </c>
      <c r="C234" s="52">
        <v>4</v>
      </c>
      <c r="D234" s="55">
        <v>17</v>
      </c>
      <c r="E234" s="42">
        <v>20.331800000000001</v>
      </c>
      <c r="F234" s="55" t="str">
        <f>IF(AND(RTO__3[[#This Row],[Month]]&gt;5,RTO__3[[#This Row],[Month]]&lt;10,RTO__3[[#This Row],[Day of Week]]&lt;=5,RTO__3[[#This Row],[Hour]]&gt;=15,RTO__3[[#This Row],[Hour]]&lt;=18),"ON","OFF")</f>
        <v>ON</v>
      </c>
      <c r="G234" s="29"/>
      <c r="H234"/>
      <c r="I234"/>
    </row>
    <row r="235" spans="1:9" x14ac:dyDescent="0.25">
      <c r="A235" s="34">
        <v>45477</v>
      </c>
      <c r="B235" s="52">
        <v>7</v>
      </c>
      <c r="C235" s="52">
        <v>4</v>
      </c>
      <c r="D235" s="55">
        <v>18</v>
      </c>
      <c r="E235" s="42">
        <v>19.3431</v>
      </c>
      <c r="F235" s="55" t="str">
        <f>IF(AND(RTO__3[[#This Row],[Month]]&gt;5,RTO__3[[#This Row],[Month]]&lt;10,RTO__3[[#This Row],[Day of Week]]&lt;=5,RTO__3[[#This Row],[Hour]]&gt;=15,RTO__3[[#This Row],[Hour]]&lt;=18),"ON","OFF")</f>
        <v>ON</v>
      </c>
      <c r="G235" s="29"/>
      <c r="H235"/>
      <c r="I235"/>
    </row>
    <row r="236" spans="1:9" x14ac:dyDescent="0.25">
      <c r="A236" s="34">
        <v>45477</v>
      </c>
      <c r="B236" s="52">
        <v>7</v>
      </c>
      <c r="C236" s="52">
        <v>4</v>
      </c>
      <c r="D236" s="55">
        <v>19</v>
      </c>
      <c r="E236" s="42">
        <v>37.255200000000002</v>
      </c>
      <c r="F236" s="55" t="str">
        <f>IF(AND(RTO__3[[#This Row],[Month]]&gt;5,RTO__3[[#This Row],[Month]]&lt;10,RTO__3[[#This Row],[Day of Week]]&lt;=5,RTO__3[[#This Row],[Hour]]&gt;=15,RTO__3[[#This Row],[Hour]]&lt;=18),"ON","OFF")</f>
        <v>OFF</v>
      </c>
      <c r="G236" s="29"/>
      <c r="H236"/>
      <c r="I236"/>
    </row>
    <row r="237" spans="1:9" x14ac:dyDescent="0.25">
      <c r="A237" s="34">
        <v>45477</v>
      </c>
      <c r="B237" s="52">
        <v>7</v>
      </c>
      <c r="C237" s="52">
        <v>4</v>
      </c>
      <c r="D237" s="55">
        <v>20</v>
      </c>
      <c r="E237" s="42">
        <v>39.145600000000002</v>
      </c>
      <c r="F237" s="55" t="str">
        <f>IF(AND(RTO__3[[#This Row],[Month]]&gt;5,RTO__3[[#This Row],[Month]]&lt;10,RTO__3[[#This Row],[Day of Week]]&lt;=5,RTO__3[[#This Row],[Hour]]&gt;=15,RTO__3[[#This Row],[Hour]]&lt;=18),"ON","OFF")</f>
        <v>OFF</v>
      </c>
      <c r="G237" s="29"/>
      <c r="H237"/>
      <c r="I237"/>
    </row>
    <row r="238" spans="1:9" x14ac:dyDescent="0.25">
      <c r="A238" s="34">
        <v>45477</v>
      </c>
      <c r="B238" s="52">
        <v>7</v>
      </c>
      <c r="C238" s="52">
        <v>4</v>
      </c>
      <c r="D238" s="55">
        <v>21</v>
      </c>
      <c r="E238" s="42">
        <v>34.880000000000003</v>
      </c>
      <c r="F238" s="55" t="str">
        <f>IF(AND(RTO__3[[#This Row],[Month]]&gt;5,RTO__3[[#This Row],[Month]]&lt;10,RTO__3[[#This Row],[Day of Week]]&lt;=5,RTO__3[[#This Row],[Hour]]&gt;=15,RTO__3[[#This Row],[Hour]]&lt;=18),"ON","OFF")</f>
        <v>OFF</v>
      </c>
      <c r="G238" s="29"/>
      <c r="H238"/>
      <c r="I238"/>
    </row>
    <row r="239" spans="1:9" x14ac:dyDescent="0.25">
      <c r="A239" s="34">
        <v>45477</v>
      </c>
      <c r="B239" s="52">
        <v>7</v>
      </c>
      <c r="C239" s="52">
        <v>4</v>
      </c>
      <c r="D239" s="55">
        <v>22</v>
      </c>
      <c r="E239" s="42">
        <v>25.639099999999999</v>
      </c>
      <c r="F239" s="55" t="str">
        <f>IF(AND(RTO__3[[#This Row],[Month]]&gt;5,RTO__3[[#This Row],[Month]]&lt;10,RTO__3[[#This Row],[Day of Week]]&lt;=5,RTO__3[[#This Row],[Hour]]&gt;=15,RTO__3[[#This Row],[Hour]]&lt;=18),"ON","OFF")</f>
        <v>OFF</v>
      </c>
      <c r="G239" s="29"/>
      <c r="H239"/>
      <c r="I239"/>
    </row>
    <row r="240" spans="1:9" x14ac:dyDescent="0.25">
      <c r="A240" s="34">
        <v>45477</v>
      </c>
      <c r="B240" s="52">
        <v>7</v>
      </c>
      <c r="C240" s="52">
        <v>4</v>
      </c>
      <c r="D240" s="55">
        <v>23</v>
      </c>
      <c r="E240" s="42">
        <v>32.1539</v>
      </c>
      <c r="F240" s="55" t="str">
        <f>IF(AND(RTO__3[[#This Row],[Month]]&gt;5,RTO__3[[#This Row],[Month]]&lt;10,RTO__3[[#This Row],[Day of Week]]&lt;=5,RTO__3[[#This Row],[Hour]]&gt;=15,RTO__3[[#This Row],[Hour]]&lt;=18),"ON","OFF")</f>
        <v>OFF</v>
      </c>
      <c r="G240" s="29"/>
      <c r="H240"/>
      <c r="I240"/>
    </row>
    <row r="241" spans="1:9" x14ac:dyDescent="0.25">
      <c r="A241" s="34">
        <v>45477</v>
      </c>
      <c r="B241" s="52">
        <v>7</v>
      </c>
      <c r="C241" s="52">
        <v>4</v>
      </c>
      <c r="D241" s="55">
        <v>24</v>
      </c>
      <c r="E241" s="42">
        <v>29.696899999999999</v>
      </c>
      <c r="F241" s="55" t="str">
        <f>IF(AND(RTO__3[[#This Row],[Month]]&gt;5,RTO__3[[#This Row],[Month]]&lt;10,RTO__3[[#This Row],[Day of Week]]&lt;=5,RTO__3[[#This Row],[Hour]]&gt;=15,RTO__3[[#This Row],[Hour]]&lt;=18),"ON","OFF")</f>
        <v>OFF</v>
      </c>
      <c r="G241" s="29"/>
      <c r="H241"/>
      <c r="I241"/>
    </row>
    <row r="242" spans="1:9" x14ac:dyDescent="0.25">
      <c r="A242" s="34">
        <v>45478</v>
      </c>
      <c r="B242" s="52">
        <v>7</v>
      </c>
      <c r="C242" s="52">
        <v>5</v>
      </c>
      <c r="D242" s="55">
        <v>1</v>
      </c>
      <c r="E242" s="42">
        <v>23.083400000000001</v>
      </c>
      <c r="F242" s="55" t="str">
        <f>IF(AND(RTO__3[[#This Row],[Month]]&gt;5,RTO__3[[#This Row],[Month]]&lt;10,RTO__3[[#This Row],[Day of Week]]&lt;=5,RTO__3[[#This Row],[Hour]]&gt;=15,RTO__3[[#This Row],[Hour]]&lt;=18),"ON","OFF")</f>
        <v>OFF</v>
      </c>
      <c r="G242" s="29"/>
      <c r="H242"/>
      <c r="I242"/>
    </row>
    <row r="243" spans="1:9" x14ac:dyDescent="0.25">
      <c r="A243" s="34">
        <v>45478</v>
      </c>
      <c r="B243" s="52">
        <v>7</v>
      </c>
      <c r="C243" s="52">
        <v>5</v>
      </c>
      <c r="D243" s="55">
        <v>2</v>
      </c>
      <c r="E243" s="42">
        <v>23.1723</v>
      </c>
      <c r="F243" s="55" t="str">
        <f>IF(AND(RTO__3[[#This Row],[Month]]&gt;5,RTO__3[[#This Row],[Month]]&lt;10,RTO__3[[#This Row],[Day of Week]]&lt;=5,RTO__3[[#This Row],[Hour]]&gt;=15,RTO__3[[#This Row],[Hour]]&lt;=18),"ON","OFF")</f>
        <v>OFF</v>
      </c>
      <c r="G243" s="29"/>
      <c r="H243"/>
      <c r="I243"/>
    </row>
    <row r="244" spans="1:9" x14ac:dyDescent="0.25">
      <c r="A244" s="34">
        <v>45478</v>
      </c>
      <c r="B244" s="52">
        <v>7</v>
      </c>
      <c r="C244" s="52">
        <v>5</v>
      </c>
      <c r="D244" s="55">
        <v>3</v>
      </c>
      <c r="E244" s="42">
        <v>20.013500000000001</v>
      </c>
      <c r="F244" s="55" t="str">
        <f>IF(AND(RTO__3[[#This Row],[Month]]&gt;5,RTO__3[[#This Row],[Month]]&lt;10,RTO__3[[#This Row],[Day of Week]]&lt;=5,RTO__3[[#This Row],[Hour]]&gt;=15,RTO__3[[#This Row],[Hour]]&lt;=18),"ON","OFF")</f>
        <v>OFF</v>
      </c>
      <c r="G244" s="29"/>
      <c r="H244"/>
      <c r="I244"/>
    </row>
    <row r="245" spans="1:9" x14ac:dyDescent="0.25">
      <c r="A245" s="34">
        <v>45478</v>
      </c>
      <c r="B245" s="52">
        <v>7</v>
      </c>
      <c r="C245" s="52">
        <v>5</v>
      </c>
      <c r="D245" s="55">
        <v>4</v>
      </c>
      <c r="E245" s="42">
        <v>19.0672</v>
      </c>
      <c r="F245" s="55" t="str">
        <f>IF(AND(RTO__3[[#This Row],[Month]]&gt;5,RTO__3[[#This Row],[Month]]&lt;10,RTO__3[[#This Row],[Day of Week]]&lt;=5,RTO__3[[#This Row],[Hour]]&gt;=15,RTO__3[[#This Row],[Hour]]&lt;=18),"ON","OFF")</f>
        <v>OFF</v>
      </c>
      <c r="G245" s="29"/>
      <c r="H245"/>
      <c r="I245"/>
    </row>
    <row r="246" spans="1:9" x14ac:dyDescent="0.25">
      <c r="A246" s="34">
        <v>45478</v>
      </c>
      <c r="B246" s="52">
        <v>7</v>
      </c>
      <c r="C246" s="52">
        <v>5</v>
      </c>
      <c r="D246" s="55">
        <v>5</v>
      </c>
      <c r="E246" s="42">
        <v>25.094000000000001</v>
      </c>
      <c r="F246" s="55" t="str">
        <f>IF(AND(RTO__3[[#This Row],[Month]]&gt;5,RTO__3[[#This Row],[Month]]&lt;10,RTO__3[[#This Row],[Day of Week]]&lt;=5,RTO__3[[#This Row],[Hour]]&gt;=15,RTO__3[[#This Row],[Hour]]&lt;=18),"ON","OFF")</f>
        <v>OFF</v>
      </c>
      <c r="G246" s="29"/>
      <c r="H246"/>
      <c r="I246"/>
    </row>
    <row r="247" spans="1:9" x14ac:dyDescent="0.25">
      <c r="A247" s="34">
        <v>45478</v>
      </c>
      <c r="B247" s="52">
        <v>7</v>
      </c>
      <c r="C247" s="52">
        <v>5</v>
      </c>
      <c r="D247" s="55">
        <v>6</v>
      </c>
      <c r="E247" s="42">
        <v>8.4086999999999996</v>
      </c>
      <c r="F247" s="55" t="str">
        <f>IF(AND(RTO__3[[#This Row],[Month]]&gt;5,RTO__3[[#This Row],[Month]]&lt;10,RTO__3[[#This Row],[Day of Week]]&lt;=5,RTO__3[[#This Row],[Hour]]&gt;=15,RTO__3[[#This Row],[Hour]]&lt;=18),"ON","OFF")</f>
        <v>OFF</v>
      </c>
      <c r="G247" s="29"/>
      <c r="H247"/>
      <c r="I247"/>
    </row>
    <row r="248" spans="1:9" x14ac:dyDescent="0.25">
      <c r="A248" s="34">
        <v>45478</v>
      </c>
      <c r="B248" s="52">
        <v>7</v>
      </c>
      <c r="C248" s="52">
        <v>5</v>
      </c>
      <c r="D248" s="55">
        <v>7</v>
      </c>
      <c r="E248" s="42">
        <v>6.0936000000000003</v>
      </c>
      <c r="F248" s="55" t="str">
        <f>IF(AND(RTO__3[[#This Row],[Month]]&gt;5,RTO__3[[#This Row],[Month]]&lt;10,RTO__3[[#This Row],[Day of Week]]&lt;=5,RTO__3[[#This Row],[Hour]]&gt;=15,RTO__3[[#This Row],[Hour]]&lt;=18),"ON","OFF")</f>
        <v>OFF</v>
      </c>
      <c r="G248" s="29"/>
      <c r="H248"/>
      <c r="I248"/>
    </row>
    <row r="249" spans="1:9" x14ac:dyDescent="0.25">
      <c r="A249" s="34">
        <v>45478</v>
      </c>
      <c r="B249" s="52">
        <v>7</v>
      </c>
      <c r="C249" s="52">
        <v>5</v>
      </c>
      <c r="D249" s="55">
        <v>8</v>
      </c>
      <c r="E249" s="42">
        <v>6.5523999999999996</v>
      </c>
      <c r="F249" s="55" t="str">
        <f>IF(AND(RTO__3[[#This Row],[Month]]&gt;5,RTO__3[[#This Row],[Month]]&lt;10,RTO__3[[#This Row],[Day of Week]]&lt;=5,RTO__3[[#This Row],[Hour]]&gt;=15,RTO__3[[#This Row],[Hour]]&lt;=18),"ON","OFF")</f>
        <v>OFF</v>
      </c>
      <c r="G249" s="29"/>
      <c r="H249"/>
      <c r="I249"/>
    </row>
    <row r="250" spans="1:9" x14ac:dyDescent="0.25">
      <c r="A250" s="34">
        <v>45478</v>
      </c>
      <c r="B250" s="52">
        <v>7</v>
      </c>
      <c r="C250" s="52">
        <v>5</v>
      </c>
      <c r="D250" s="55">
        <v>9</v>
      </c>
      <c r="E250" s="42">
        <v>9.1437000000000008</v>
      </c>
      <c r="F250" s="55" t="str">
        <f>IF(AND(RTO__3[[#This Row],[Month]]&gt;5,RTO__3[[#This Row],[Month]]&lt;10,RTO__3[[#This Row],[Day of Week]]&lt;=5,RTO__3[[#This Row],[Hour]]&gt;=15,RTO__3[[#This Row],[Hour]]&lt;=18),"ON","OFF")</f>
        <v>OFF</v>
      </c>
      <c r="G250" s="29"/>
      <c r="H250"/>
      <c r="I250"/>
    </row>
    <row r="251" spans="1:9" x14ac:dyDescent="0.25">
      <c r="A251" s="34">
        <v>45478</v>
      </c>
      <c r="B251" s="52">
        <v>7</v>
      </c>
      <c r="C251" s="52">
        <v>5</v>
      </c>
      <c r="D251" s="55">
        <v>10</v>
      </c>
      <c r="E251" s="42">
        <v>10.250500000000001</v>
      </c>
      <c r="F251" s="55" t="str">
        <f>IF(AND(RTO__3[[#This Row],[Month]]&gt;5,RTO__3[[#This Row],[Month]]&lt;10,RTO__3[[#This Row],[Day of Week]]&lt;=5,RTO__3[[#This Row],[Hour]]&gt;=15,RTO__3[[#This Row],[Hour]]&lt;=18),"ON","OFF")</f>
        <v>OFF</v>
      </c>
      <c r="G251" s="29"/>
      <c r="H251"/>
      <c r="I251"/>
    </row>
    <row r="252" spans="1:9" x14ac:dyDescent="0.25">
      <c r="A252" s="34">
        <v>45478</v>
      </c>
      <c r="B252" s="52">
        <v>7</v>
      </c>
      <c r="C252" s="52">
        <v>5</v>
      </c>
      <c r="D252" s="55">
        <v>11</v>
      </c>
      <c r="E252" s="42">
        <v>13.145899999999999</v>
      </c>
      <c r="F252" s="55" t="str">
        <f>IF(AND(RTO__3[[#This Row],[Month]]&gt;5,RTO__3[[#This Row],[Month]]&lt;10,RTO__3[[#This Row],[Day of Week]]&lt;=5,RTO__3[[#This Row],[Hour]]&gt;=15,RTO__3[[#This Row],[Hour]]&lt;=18),"ON","OFF")</f>
        <v>OFF</v>
      </c>
      <c r="G252" s="29"/>
      <c r="H252"/>
      <c r="I252"/>
    </row>
    <row r="253" spans="1:9" x14ac:dyDescent="0.25">
      <c r="A253" s="34">
        <v>45478</v>
      </c>
      <c r="B253" s="52">
        <v>7</v>
      </c>
      <c r="C253" s="52">
        <v>5</v>
      </c>
      <c r="D253" s="55">
        <v>12</v>
      </c>
      <c r="E253" s="42">
        <v>19.3948</v>
      </c>
      <c r="F253" s="55" t="str">
        <f>IF(AND(RTO__3[[#This Row],[Month]]&gt;5,RTO__3[[#This Row],[Month]]&lt;10,RTO__3[[#This Row],[Day of Week]]&lt;=5,RTO__3[[#This Row],[Hour]]&gt;=15,RTO__3[[#This Row],[Hour]]&lt;=18),"ON","OFF")</f>
        <v>OFF</v>
      </c>
      <c r="G253" s="29"/>
      <c r="H253"/>
      <c r="I253"/>
    </row>
    <row r="254" spans="1:9" x14ac:dyDescent="0.25">
      <c r="A254" s="34">
        <v>45478</v>
      </c>
      <c r="B254" s="52">
        <v>7</v>
      </c>
      <c r="C254" s="52">
        <v>5</v>
      </c>
      <c r="D254" s="55">
        <v>13</v>
      </c>
      <c r="E254" s="42">
        <v>20.2913</v>
      </c>
      <c r="F254" s="55" t="str">
        <f>IF(AND(RTO__3[[#This Row],[Month]]&gt;5,RTO__3[[#This Row],[Month]]&lt;10,RTO__3[[#This Row],[Day of Week]]&lt;=5,RTO__3[[#This Row],[Hour]]&gt;=15,RTO__3[[#This Row],[Hour]]&lt;=18),"ON","OFF")</f>
        <v>OFF</v>
      </c>
      <c r="G254" s="29"/>
      <c r="H254"/>
      <c r="I254"/>
    </row>
    <row r="255" spans="1:9" x14ac:dyDescent="0.25">
      <c r="A255" s="34">
        <v>45478</v>
      </c>
      <c r="B255" s="52">
        <v>7</v>
      </c>
      <c r="C255" s="52">
        <v>5</v>
      </c>
      <c r="D255" s="55">
        <v>14</v>
      </c>
      <c r="E255" s="42">
        <v>28.218399999999999</v>
      </c>
      <c r="F255" s="55" t="str">
        <f>IF(AND(RTO__3[[#This Row],[Month]]&gt;5,RTO__3[[#This Row],[Month]]&lt;10,RTO__3[[#This Row],[Day of Week]]&lt;=5,RTO__3[[#This Row],[Hour]]&gt;=15,RTO__3[[#This Row],[Hour]]&lt;=18),"ON","OFF")</f>
        <v>OFF</v>
      </c>
      <c r="G255" s="29"/>
      <c r="H255"/>
      <c r="I255"/>
    </row>
    <row r="256" spans="1:9" x14ac:dyDescent="0.25">
      <c r="A256" s="34">
        <v>45478</v>
      </c>
      <c r="B256" s="52">
        <v>7</v>
      </c>
      <c r="C256" s="52">
        <v>5</v>
      </c>
      <c r="D256" s="55">
        <v>15</v>
      </c>
      <c r="E256" s="42">
        <v>33.436199999999999</v>
      </c>
      <c r="F256" s="55" t="str">
        <f>IF(AND(RTO__3[[#This Row],[Month]]&gt;5,RTO__3[[#This Row],[Month]]&lt;10,RTO__3[[#This Row],[Day of Week]]&lt;=5,RTO__3[[#This Row],[Hour]]&gt;=15,RTO__3[[#This Row],[Hour]]&lt;=18),"ON","OFF")</f>
        <v>ON</v>
      </c>
      <c r="G256" s="29"/>
      <c r="H256"/>
      <c r="I256"/>
    </row>
    <row r="257" spans="1:9" x14ac:dyDescent="0.25">
      <c r="A257" s="34">
        <v>45478</v>
      </c>
      <c r="B257" s="52">
        <v>7</v>
      </c>
      <c r="C257" s="52">
        <v>5</v>
      </c>
      <c r="D257" s="55">
        <v>16</v>
      </c>
      <c r="E257" s="42">
        <v>34.555199999999999</v>
      </c>
      <c r="F257" s="55" t="str">
        <f>IF(AND(RTO__3[[#This Row],[Month]]&gt;5,RTO__3[[#This Row],[Month]]&lt;10,RTO__3[[#This Row],[Day of Week]]&lt;=5,RTO__3[[#This Row],[Hour]]&gt;=15,RTO__3[[#This Row],[Hour]]&lt;=18),"ON","OFF")</f>
        <v>ON</v>
      </c>
      <c r="G257" s="29"/>
      <c r="H257"/>
      <c r="I257"/>
    </row>
    <row r="258" spans="1:9" x14ac:dyDescent="0.25">
      <c r="A258" s="34">
        <v>45478</v>
      </c>
      <c r="B258" s="52">
        <v>7</v>
      </c>
      <c r="C258" s="52">
        <v>5</v>
      </c>
      <c r="D258" s="55">
        <v>17</v>
      </c>
      <c r="E258" s="42">
        <v>21.816400000000002</v>
      </c>
      <c r="F258" s="55" t="str">
        <f>IF(AND(RTO__3[[#This Row],[Month]]&gt;5,RTO__3[[#This Row],[Month]]&lt;10,RTO__3[[#This Row],[Day of Week]]&lt;=5,RTO__3[[#This Row],[Hour]]&gt;=15,RTO__3[[#This Row],[Hour]]&lt;=18),"ON","OFF")</f>
        <v>ON</v>
      </c>
      <c r="G258" s="29"/>
      <c r="H258"/>
      <c r="I258"/>
    </row>
    <row r="259" spans="1:9" x14ac:dyDescent="0.25">
      <c r="A259" s="34">
        <v>45478</v>
      </c>
      <c r="B259" s="52">
        <v>7</v>
      </c>
      <c r="C259" s="52">
        <v>5</v>
      </c>
      <c r="D259" s="55">
        <v>18</v>
      </c>
      <c r="E259" s="42">
        <v>8.5587999999999997</v>
      </c>
      <c r="F259" s="55" t="str">
        <f>IF(AND(RTO__3[[#This Row],[Month]]&gt;5,RTO__3[[#This Row],[Month]]&lt;10,RTO__3[[#This Row],[Day of Week]]&lt;=5,RTO__3[[#This Row],[Hour]]&gt;=15,RTO__3[[#This Row],[Hour]]&lt;=18),"ON","OFF")</f>
        <v>ON</v>
      </c>
      <c r="G259" s="29"/>
      <c r="H259"/>
      <c r="I259"/>
    </row>
    <row r="260" spans="1:9" x14ac:dyDescent="0.25">
      <c r="A260" s="34">
        <v>45478</v>
      </c>
      <c r="B260" s="52">
        <v>7</v>
      </c>
      <c r="C260" s="52">
        <v>5</v>
      </c>
      <c r="D260" s="55">
        <v>19</v>
      </c>
      <c r="E260" s="42">
        <v>8.8855000000000004</v>
      </c>
      <c r="F260" s="55" t="str">
        <f>IF(AND(RTO__3[[#This Row],[Month]]&gt;5,RTO__3[[#This Row],[Month]]&lt;10,RTO__3[[#This Row],[Day of Week]]&lt;=5,RTO__3[[#This Row],[Hour]]&gt;=15,RTO__3[[#This Row],[Hour]]&lt;=18),"ON","OFF")</f>
        <v>OFF</v>
      </c>
      <c r="G260" s="29"/>
      <c r="H260"/>
      <c r="I260"/>
    </row>
    <row r="261" spans="1:9" x14ac:dyDescent="0.25">
      <c r="A261" s="34">
        <v>45478</v>
      </c>
      <c r="B261" s="52">
        <v>7</v>
      </c>
      <c r="C261" s="52">
        <v>5</v>
      </c>
      <c r="D261" s="55">
        <v>20</v>
      </c>
      <c r="E261" s="42">
        <v>82.606899999999996</v>
      </c>
      <c r="F261" s="55" t="str">
        <f>IF(AND(RTO__3[[#This Row],[Month]]&gt;5,RTO__3[[#This Row],[Month]]&lt;10,RTO__3[[#This Row],[Day of Week]]&lt;=5,RTO__3[[#This Row],[Hour]]&gt;=15,RTO__3[[#This Row],[Hour]]&lt;=18),"ON","OFF")</f>
        <v>OFF</v>
      </c>
      <c r="G261" s="29"/>
      <c r="H261"/>
      <c r="I261"/>
    </row>
    <row r="262" spans="1:9" x14ac:dyDescent="0.25">
      <c r="A262" s="34">
        <v>45478</v>
      </c>
      <c r="B262" s="52">
        <v>7</v>
      </c>
      <c r="C262" s="52">
        <v>5</v>
      </c>
      <c r="D262" s="55">
        <v>21</v>
      </c>
      <c r="E262" s="42">
        <v>26.574100000000001</v>
      </c>
      <c r="F262" s="55" t="str">
        <f>IF(AND(RTO__3[[#This Row],[Month]]&gt;5,RTO__3[[#This Row],[Month]]&lt;10,RTO__3[[#This Row],[Day of Week]]&lt;=5,RTO__3[[#This Row],[Hour]]&gt;=15,RTO__3[[#This Row],[Hour]]&lt;=18),"ON","OFF")</f>
        <v>OFF</v>
      </c>
      <c r="G262" s="29"/>
      <c r="H262"/>
      <c r="I262"/>
    </row>
    <row r="263" spans="1:9" x14ac:dyDescent="0.25">
      <c r="A263" s="34">
        <v>45478</v>
      </c>
      <c r="B263" s="52">
        <v>7</v>
      </c>
      <c r="C263" s="52">
        <v>5</v>
      </c>
      <c r="D263" s="55">
        <v>22</v>
      </c>
      <c r="E263" s="42">
        <v>23.720600000000001</v>
      </c>
      <c r="F263" s="55" t="str">
        <f>IF(AND(RTO__3[[#This Row],[Month]]&gt;5,RTO__3[[#This Row],[Month]]&lt;10,RTO__3[[#This Row],[Day of Week]]&lt;=5,RTO__3[[#This Row],[Hour]]&gt;=15,RTO__3[[#This Row],[Hour]]&lt;=18),"ON","OFF")</f>
        <v>OFF</v>
      </c>
      <c r="G263" s="29"/>
      <c r="H263"/>
      <c r="I263"/>
    </row>
    <row r="264" spans="1:9" x14ac:dyDescent="0.25">
      <c r="A264" s="34">
        <v>45478</v>
      </c>
      <c r="B264" s="52">
        <v>7</v>
      </c>
      <c r="C264" s="52">
        <v>5</v>
      </c>
      <c r="D264" s="55">
        <v>23</v>
      </c>
      <c r="E264" s="42">
        <v>26.631</v>
      </c>
      <c r="F264" s="55" t="str">
        <f>IF(AND(RTO__3[[#This Row],[Month]]&gt;5,RTO__3[[#This Row],[Month]]&lt;10,RTO__3[[#This Row],[Day of Week]]&lt;=5,RTO__3[[#This Row],[Hour]]&gt;=15,RTO__3[[#This Row],[Hour]]&lt;=18),"ON","OFF")</f>
        <v>OFF</v>
      </c>
      <c r="G264" s="29"/>
      <c r="H264"/>
      <c r="I264"/>
    </row>
    <row r="265" spans="1:9" x14ac:dyDescent="0.25">
      <c r="A265" s="34">
        <v>45478</v>
      </c>
      <c r="B265" s="52">
        <v>7</v>
      </c>
      <c r="C265" s="52">
        <v>5</v>
      </c>
      <c r="D265" s="55">
        <v>24</v>
      </c>
      <c r="E265" s="42">
        <v>20.917200000000001</v>
      </c>
      <c r="F265" s="55" t="str">
        <f>IF(AND(RTO__3[[#This Row],[Month]]&gt;5,RTO__3[[#This Row],[Month]]&lt;10,RTO__3[[#This Row],[Day of Week]]&lt;=5,RTO__3[[#This Row],[Hour]]&gt;=15,RTO__3[[#This Row],[Hour]]&lt;=18),"ON","OFF")</f>
        <v>OFF</v>
      </c>
      <c r="G265" s="29"/>
      <c r="H265"/>
      <c r="I265"/>
    </row>
    <row r="266" spans="1:9" x14ac:dyDescent="0.25">
      <c r="A266" s="34">
        <v>45479</v>
      </c>
      <c r="B266" s="52">
        <v>7</v>
      </c>
      <c r="C266" s="52">
        <v>6</v>
      </c>
      <c r="D266" s="55">
        <v>1</v>
      </c>
      <c r="E266" s="42">
        <v>18.6692</v>
      </c>
      <c r="F266" s="55" t="str">
        <f>IF(AND(RTO__3[[#This Row],[Month]]&gt;5,RTO__3[[#This Row],[Month]]&lt;10,RTO__3[[#This Row],[Day of Week]]&lt;=5,RTO__3[[#This Row],[Hour]]&gt;=15,RTO__3[[#This Row],[Hour]]&lt;=18),"ON","OFF")</f>
        <v>OFF</v>
      </c>
      <c r="G266" s="29"/>
      <c r="H266"/>
      <c r="I266"/>
    </row>
    <row r="267" spans="1:9" x14ac:dyDescent="0.25">
      <c r="A267" s="34">
        <v>45479</v>
      </c>
      <c r="B267" s="52">
        <v>7</v>
      </c>
      <c r="C267" s="52">
        <v>6</v>
      </c>
      <c r="D267" s="55">
        <v>2</v>
      </c>
      <c r="E267" s="42">
        <v>17.475899999999999</v>
      </c>
      <c r="F267" s="55" t="str">
        <f>IF(AND(RTO__3[[#This Row],[Month]]&gt;5,RTO__3[[#This Row],[Month]]&lt;10,RTO__3[[#This Row],[Day of Week]]&lt;=5,RTO__3[[#This Row],[Hour]]&gt;=15,RTO__3[[#This Row],[Hour]]&lt;=18),"ON","OFF")</f>
        <v>OFF</v>
      </c>
      <c r="G267" s="29"/>
      <c r="H267"/>
      <c r="I267"/>
    </row>
    <row r="268" spans="1:9" x14ac:dyDescent="0.25">
      <c r="A268" s="34">
        <v>45479</v>
      </c>
      <c r="B268" s="52">
        <v>7</v>
      </c>
      <c r="C268" s="52">
        <v>6</v>
      </c>
      <c r="D268" s="55">
        <v>3</v>
      </c>
      <c r="E268" s="42">
        <v>15.2592</v>
      </c>
      <c r="F268" s="55" t="str">
        <f>IF(AND(RTO__3[[#This Row],[Month]]&gt;5,RTO__3[[#This Row],[Month]]&lt;10,RTO__3[[#This Row],[Day of Week]]&lt;=5,RTO__3[[#This Row],[Hour]]&gt;=15,RTO__3[[#This Row],[Hour]]&lt;=18),"ON","OFF")</f>
        <v>OFF</v>
      </c>
      <c r="G268" s="29"/>
      <c r="H268"/>
      <c r="I268"/>
    </row>
    <row r="269" spans="1:9" x14ac:dyDescent="0.25">
      <c r="A269" s="34">
        <v>45479</v>
      </c>
      <c r="B269" s="52">
        <v>7</v>
      </c>
      <c r="C269" s="52">
        <v>6</v>
      </c>
      <c r="D269" s="55">
        <v>4</v>
      </c>
      <c r="E269" s="42">
        <v>15.780799999999999</v>
      </c>
      <c r="F269" s="55" t="str">
        <f>IF(AND(RTO__3[[#This Row],[Month]]&gt;5,RTO__3[[#This Row],[Month]]&lt;10,RTO__3[[#This Row],[Day of Week]]&lt;=5,RTO__3[[#This Row],[Hour]]&gt;=15,RTO__3[[#This Row],[Hour]]&lt;=18),"ON","OFF")</f>
        <v>OFF</v>
      </c>
      <c r="G269" s="29"/>
      <c r="H269"/>
      <c r="I269"/>
    </row>
    <row r="270" spans="1:9" x14ac:dyDescent="0.25">
      <c r="A270" s="34">
        <v>45479</v>
      </c>
      <c r="B270" s="52">
        <v>7</v>
      </c>
      <c r="C270" s="52">
        <v>6</v>
      </c>
      <c r="D270" s="55">
        <v>5</v>
      </c>
      <c r="E270" s="42">
        <v>15.4375</v>
      </c>
      <c r="F270" s="55" t="str">
        <f>IF(AND(RTO__3[[#This Row],[Month]]&gt;5,RTO__3[[#This Row],[Month]]&lt;10,RTO__3[[#This Row],[Day of Week]]&lt;=5,RTO__3[[#This Row],[Hour]]&gt;=15,RTO__3[[#This Row],[Hour]]&lt;=18),"ON","OFF")</f>
        <v>OFF</v>
      </c>
      <c r="G270" s="29"/>
      <c r="H270"/>
      <c r="I270"/>
    </row>
    <row r="271" spans="1:9" x14ac:dyDescent="0.25">
      <c r="A271" s="34">
        <v>45479</v>
      </c>
      <c r="B271" s="52">
        <v>7</v>
      </c>
      <c r="C271" s="52">
        <v>6</v>
      </c>
      <c r="D271" s="55">
        <v>6</v>
      </c>
      <c r="E271" s="42">
        <v>14.938000000000001</v>
      </c>
      <c r="F271" s="55" t="str">
        <f>IF(AND(RTO__3[[#This Row],[Month]]&gt;5,RTO__3[[#This Row],[Month]]&lt;10,RTO__3[[#This Row],[Day of Week]]&lt;=5,RTO__3[[#This Row],[Hour]]&gt;=15,RTO__3[[#This Row],[Hour]]&lt;=18),"ON","OFF")</f>
        <v>OFF</v>
      </c>
      <c r="G271" s="29"/>
      <c r="H271"/>
      <c r="I271"/>
    </row>
    <row r="272" spans="1:9" x14ac:dyDescent="0.25">
      <c r="A272" s="34">
        <v>45479</v>
      </c>
      <c r="B272" s="52">
        <v>7</v>
      </c>
      <c r="C272" s="52">
        <v>6</v>
      </c>
      <c r="D272" s="55">
        <v>7</v>
      </c>
      <c r="E272" s="42">
        <v>19.591100000000001</v>
      </c>
      <c r="F272" s="55" t="str">
        <f>IF(AND(RTO__3[[#This Row],[Month]]&gt;5,RTO__3[[#This Row],[Month]]&lt;10,RTO__3[[#This Row],[Day of Week]]&lt;=5,RTO__3[[#This Row],[Hour]]&gt;=15,RTO__3[[#This Row],[Hour]]&lt;=18),"ON","OFF")</f>
        <v>OFF</v>
      </c>
      <c r="G272" s="29"/>
      <c r="H272"/>
      <c r="I272"/>
    </row>
    <row r="273" spans="1:9" x14ac:dyDescent="0.25">
      <c r="A273" s="34">
        <v>45479</v>
      </c>
      <c r="B273" s="52">
        <v>7</v>
      </c>
      <c r="C273" s="52">
        <v>6</v>
      </c>
      <c r="D273" s="55">
        <v>8</v>
      </c>
      <c r="E273" s="42">
        <v>11.238200000000001</v>
      </c>
      <c r="F273" s="55" t="str">
        <f>IF(AND(RTO__3[[#This Row],[Month]]&gt;5,RTO__3[[#This Row],[Month]]&lt;10,RTO__3[[#This Row],[Day of Week]]&lt;=5,RTO__3[[#This Row],[Hour]]&gt;=15,RTO__3[[#This Row],[Hour]]&lt;=18),"ON","OFF")</f>
        <v>OFF</v>
      </c>
      <c r="G273" s="29"/>
      <c r="H273"/>
      <c r="I273"/>
    </row>
    <row r="274" spans="1:9" x14ac:dyDescent="0.25">
      <c r="A274" s="34">
        <v>45479</v>
      </c>
      <c r="B274" s="52">
        <v>7</v>
      </c>
      <c r="C274" s="52">
        <v>6</v>
      </c>
      <c r="D274" s="55">
        <v>9</v>
      </c>
      <c r="E274" s="42">
        <v>11.2285</v>
      </c>
      <c r="F274" s="55" t="str">
        <f>IF(AND(RTO__3[[#This Row],[Month]]&gt;5,RTO__3[[#This Row],[Month]]&lt;10,RTO__3[[#This Row],[Day of Week]]&lt;=5,RTO__3[[#This Row],[Hour]]&gt;=15,RTO__3[[#This Row],[Hour]]&lt;=18),"ON","OFF")</f>
        <v>OFF</v>
      </c>
      <c r="G274" s="29"/>
      <c r="H274"/>
      <c r="I274"/>
    </row>
    <row r="275" spans="1:9" x14ac:dyDescent="0.25">
      <c r="A275" s="34">
        <v>45479</v>
      </c>
      <c r="B275" s="52">
        <v>7</v>
      </c>
      <c r="C275" s="52">
        <v>6</v>
      </c>
      <c r="D275" s="55">
        <v>10</v>
      </c>
      <c r="E275" s="42">
        <v>15.0718</v>
      </c>
      <c r="F275" s="55" t="str">
        <f>IF(AND(RTO__3[[#This Row],[Month]]&gt;5,RTO__3[[#This Row],[Month]]&lt;10,RTO__3[[#This Row],[Day of Week]]&lt;=5,RTO__3[[#This Row],[Hour]]&gt;=15,RTO__3[[#This Row],[Hour]]&lt;=18),"ON","OFF")</f>
        <v>OFF</v>
      </c>
      <c r="G275" s="29"/>
      <c r="H275"/>
      <c r="I275"/>
    </row>
    <row r="276" spans="1:9" x14ac:dyDescent="0.25">
      <c r="A276" s="34">
        <v>45479</v>
      </c>
      <c r="B276" s="52">
        <v>7</v>
      </c>
      <c r="C276" s="52">
        <v>6</v>
      </c>
      <c r="D276" s="55">
        <v>11</v>
      </c>
      <c r="E276" s="42">
        <v>17.305299999999999</v>
      </c>
      <c r="F276" s="55" t="str">
        <f>IF(AND(RTO__3[[#This Row],[Month]]&gt;5,RTO__3[[#This Row],[Month]]&lt;10,RTO__3[[#This Row],[Day of Week]]&lt;=5,RTO__3[[#This Row],[Hour]]&gt;=15,RTO__3[[#This Row],[Hour]]&lt;=18),"ON","OFF")</f>
        <v>OFF</v>
      </c>
      <c r="G276" s="29"/>
      <c r="H276"/>
      <c r="I276"/>
    </row>
    <row r="277" spans="1:9" x14ac:dyDescent="0.25">
      <c r="A277" s="34">
        <v>45479</v>
      </c>
      <c r="B277" s="52">
        <v>7</v>
      </c>
      <c r="C277" s="52">
        <v>6</v>
      </c>
      <c r="D277" s="55">
        <v>12</v>
      </c>
      <c r="E277" s="42">
        <v>20.9846</v>
      </c>
      <c r="F277" s="55" t="str">
        <f>IF(AND(RTO__3[[#This Row],[Month]]&gt;5,RTO__3[[#This Row],[Month]]&lt;10,RTO__3[[#This Row],[Day of Week]]&lt;=5,RTO__3[[#This Row],[Hour]]&gt;=15,RTO__3[[#This Row],[Hour]]&lt;=18),"ON","OFF")</f>
        <v>OFF</v>
      </c>
      <c r="G277" s="29"/>
      <c r="H277"/>
      <c r="I277"/>
    </row>
    <row r="278" spans="1:9" x14ac:dyDescent="0.25">
      <c r="A278" s="34">
        <v>45479</v>
      </c>
      <c r="B278" s="52">
        <v>7</v>
      </c>
      <c r="C278" s="52">
        <v>6</v>
      </c>
      <c r="D278" s="55">
        <v>13</v>
      </c>
      <c r="E278" s="42">
        <v>18.165400000000002</v>
      </c>
      <c r="F278" s="55" t="str">
        <f>IF(AND(RTO__3[[#This Row],[Month]]&gt;5,RTO__3[[#This Row],[Month]]&lt;10,RTO__3[[#This Row],[Day of Week]]&lt;=5,RTO__3[[#This Row],[Hour]]&gt;=15,RTO__3[[#This Row],[Hour]]&lt;=18),"ON","OFF")</f>
        <v>OFF</v>
      </c>
      <c r="G278" s="29"/>
      <c r="H278"/>
      <c r="I278"/>
    </row>
    <row r="279" spans="1:9" x14ac:dyDescent="0.25">
      <c r="A279" s="34">
        <v>45479</v>
      </c>
      <c r="B279" s="52">
        <v>7</v>
      </c>
      <c r="C279" s="52">
        <v>6</v>
      </c>
      <c r="D279" s="55">
        <v>14</v>
      </c>
      <c r="E279" s="42">
        <v>24.0489</v>
      </c>
      <c r="F279" s="55" t="str">
        <f>IF(AND(RTO__3[[#This Row],[Month]]&gt;5,RTO__3[[#This Row],[Month]]&lt;10,RTO__3[[#This Row],[Day of Week]]&lt;=5,RTO__3[[#This Row],[Hour]]&gt;=15,RTO__3[[#This Row],[Hour]]&lt;=18),"ON","OFF")</f>
        <v>OFF</v>
      </c>
      <c r="G279" s="29"/>
      <c r="H279"/>
      <c r="I279"/>
    </row>
    <row r="280" spans="1:9" x14ac:dyDescent="0.25">
      <c r="A280" s="34">
        <v>45479</v>
      </c>
      <c r="B280" s="52">
        <v>7</v>
      </c>
      <c r="C280" s="52">
        <v>6</v>
      </c>
      <c r="D280" s="55">
        <v>15</v>
      </c>
      <c r="E280" s="42">
        <v>25.140999999999998</v>
      </c>
      <c r="F280" s="55" t="str">
        <f>IF(AND(RTO__3[[#This Row],[Month]]&gt;5,RTO__3[[#This Row],[Month]]&lt;10,RTO__3[[#This Row],[Day of Week]]&lt;=5,RTO__3[[#This Row],[Hour]]&gt;=15,RTO__3[[#This Row],[Hour]]&lt;=18),"ON","OFF")</f>
        <v>OFF</v>
      </c>
      <c r="G280" s="29"/>
      <c r="H280"/>
      <c r="I280"/>
    </row>
    <row r="281" spans="1:9" x14ac:dyDescent="0.25">
      <c r="A281" s="34">
        <v>45479</v>
      </c>
      <c r="B281" s="52">
        <v>7</v>
      </c>
      <c r="C281" s="52">
        <v>6</v>
      </c>
      <c r="D281" s="55">
        <v>16</v>
      </c>
      <c r="E281" s="42">
        <v>24.144200000000001</v>
      </c>
      <c r="F281" s="55" t="str">
        <f>IF(AND(RTO__3[[#This Row],[Month]]&gt;5,RTO__3[[#This Row],[Month]]&lt;10,RTO__3[[#This Row],[Day of Week]]&lt;=5,RTO__3[[#This Row],[Hour]]&gt;=15,RTO__3[[#This Row],[Hour]]&lt;=18),"ON","OFF")</f>
        <v>OFF</v>
      </c>
      <c r="G281" s="29"/>
      <c r="H281"/>
      <c r="I281"/>
    </row>
    <row r="282" spans="1:9" x14ac:dyDescent="0.25">
      <c r="A282" s="34">
        <v>45479</v>
      </c>
      <c r="B282" s="52">
        <v>7</v>
      </c>
      <c r="C282" s="52">
        <v>6</v>
      </c>
      <c r="D282" s="55">
        <v>17</v>
      </c>
      <c r="E282" s="42">
        <v>34.390500000000003</v>
      </c>
      <c r="F282" s="55" t="str">
        <f>IF(AND(RTO__3[[#This Row],[Month]]&gt;5,RTO__3[[#This Row],[Month]]&lt;10,RTO__3[[#This Row],[Day of Week]]&lt;=5,RTO__3[[#This Row],[Hour]]&gt;=15,RTO__3[[#This Row],[Hour]]&lt;=18),"ON","OFF")</f>
        <v>OFF</v>
      </c>
      <c r="G282" s="29"/>
      <c r="H282"/>
      <c r="I282"/>
    </row>
    <row r="283" spans="1:9" x14ac:dyDescent="0.25">
      <c r="A283" s="34">
        <v>45479</v>
      </c>
      <c r="B283" s="52">
        <v>7</v>
      </c>
      <c r="C283" s="52">
        <v>6</v>
      </c>
      <c r="D283" s="55">
        <v>18</v>
      </c>
      <c r="E283" s="42">
        <v>32.0349</v>
      </c>
      <c r="F283" s="55" t="str">
        <f>IF(AND(RTO__3[[#This Row],[Month]]&gt;5,RTO__3[[#This Row],[Month]]&lt;10,RTO__3[[#This Row],[Day of Week]]&lt;=5,RTO__3[[#This Row],[Hour]]&gt;=15,RTO__3[[#This Row],[Hour]]&lt;=18),"ON","OFF")</f>
        <v>OFF</v>
      </c>
      <c r="G283" s="29"/>
      <c r="H283"/>
      <c r="I283"/>
    </row>
    <row r="284" spans="1:9" x14ac:dyDescent="0.25">
      <c r="A284" s="34">
        <v>45479</v>
      </c>
      <c r="B284" s="52">
        <v>7</v>
      </c>
      <c r="C284" s="52">
        <v>6</v>
      </c>
      <c r="D284" s="55">
        <v>19</v>
      </c>
      <c r="E284" s="42">
        <v>36.421599999999998</v>
      </c>
      <c r="F284" s="55" t="str">
        <f>IF(AND(RTO__3[[#This Row],[Month]]&gt;5,RTO__3[[#This Row],[Month]]&lt;10,RTO__3[[#This Row],[Day of Week]]&lt;=5,RTO__3[[#This Row],[Hour]]&gt;=15,RTO__3[[#This Row],[Hour]]&lt;=18),"ON","OFF")</f>
        <v>OFF</v>
      </c>
      <c r="G284" s="29"/>
      <c r="H284"/>
      <c r="I284"/>
    </row>
    <row r="285" spans="1:9" x14ac:dyDescent="0.25">
      <c r="A285" s="34">
        <v>45479</v>
      </c>
      <c r="B285" s="52">
        <v>7</v>
      </c>
      <c r="C285" s="52">
        <v>6</v>
      </c>
      <c r="D285" s="55">
        <v>20</v>
      </c>
      <c r="E285" s="42">
        <v>67.045599999999993</v>
      </c>
      <c r="F285" s="55" t="str">
        <f>IF(AND(RTO__3[[#This Row],[Month]]&gt;5,RTO__3[[#This Row],[Month]]&lt;10,RTO__3[[#This Row],[Day of Week]]&lt;=5,RTO__3[[#This Row],[Hour]]&gt;=15,RTO__3[[#This Row],[Hour]]&lt;=18),"ON","OFF")</f>
        <v>OFF</v>
      </c>
      <c r="G285" s="29"/>
      <c r="H285"/>
      <c r="I285"/>
    </row>
    <row r="286" spans="1:9" x14ac:dyDescent="0.25">
      <c r="A286" s="34">
        <v>45479</v>
      </c>
      <c r="B286" s="52">
        <v>7</v>
      </c>
      <c r="C286" s="52">
        <v>6</v>
      </c>
      <c r="D286" s="55">
        <v>21</v>
      </c>
      <c r="E286" s="42">
        <v>34.903399999999998</v>
      </c>
      <c r="F286" s="55" t="str">
        <f>IF(AND(RTO__3[[#This Row],[Month]]&gt;5,RTO__3[[#This Row],[Month]]&lt;10,RTO__3[[#This Row],[Day of Week]]&lt;=5,RTO__3[[#This Row],[Hour]]&gt;=15,RTO__3[[#This Row],[Hour]]&lt;=18),"ON","OFF")</f>
        <v>OFF</v>
      </c>
      <c r="G286" s="29"/>
      <c r="H286"/>
      <c r="I286"/>
    </row>
    <row r="287" spans="1:9" x14ac:dyDescent="0.25">
      <c r="A287" s="34">
        <v>45479</v>
      </c>
      <c r="B287" s="52">
        <v>7</v>
      </c>
      <c r="C287" s="52">
        <v>6</v>
      </c>
      <c r="D287" s="55">
        <v>22</v>
      </c>
      <c r="E287" s="42">
        <v>28.815899999999999</v>
      </c>
      <c r="F287" s="55" t="str">
        <f>IF(AND(RTO__3[[#This Row],[Month]]&gt;5,RTO__3[[#This Row],[Month]]&lt;10,RTO__3[[#This Row],[Day of Week]]&lt;=5,RTO__3[[#This Row],[Hour]]&gt;=15,RTO__3[[#This Row],[Hour]]&lt;=18),"ON","OFF")</f>
        <v>OFF</v>
      </c>
      <c r="G287" s="29"/>
      <c r="H287"/>
      <c r="I287"/>
    </row>
    <row r="288" spans="1:9" x14ac:dyDescent="0.25">
      <c r="A288" s="34">
        <v>45479</v>
      </c>
      <c r="B288" s="52">
        <v>7</v>
      </c>
      <c r="C288" s="52">
        <v>6</v>
      </c>
      <c r="D288" s="55">
        <v>23</v>
      </c>
      <c r="E288" s="42">
        <v>33.5381</v>
      </c>
      <c r="F288" s="55" t="str">
        <f>IF(AND(RTO__3[[#This Row],[Month]]&gt;5,RTO__3[[#This Row],[Month]]&lt;10,RTO__3[[#This Row],[Day of Week]]&lt;=5,RTO__3[[#This Row],[Hour]]&gt;=15,RTO__3[[#This Row],[Hour]]&lt;=18),"ON","OFF")</f>
        <v>OFF</v>
      </c>
      <c r="G288" s="29"/>
      <c r="H288"/>
      <c r="I288"/>
    </row>
    <row r="289" spans="1:9" x14ac:dyDescent="0.25">
      <c r="A289" s="34">
        <v>45479</v>
      </c>
      <c r="B289" s="52">
        <v>7</v>
      </c>
      <c r="C289" s="52">
        <v>6</v>
      </c>
      <c r="D289" s="55">
        <v>24</v>
      </c>
      <c r="E289" s="42">
        <v>27.944099999999999</v>
      </c>
      <c r="F289" s="55" t="str">
        <f>IF(AND(RTO__3[[#This Row],[Month]]&gt;5,RTO__3[[#This Row],[Month]]&lt;10,RTO__3[[#This Row],[Day of Week]]&lt;=5,RTO__3[[#This Row],[Hour]]&gt;=15,RTO__3[[#This Row],[Hour]]&lt;=18),"ON","OFF")</f>
        <v>OFF</v>
      </c>
      <c r="G289" s="29"/>
      <c r="H289"/>
      <c r="I289"/>
    </row>
    <row r="290" spans="1:9" x14ac:dyDescent="0.25">
      <c r="A290" s="34">
        <v>45480</v>
      </c>
      <c r="B290" s="52">
        <v>7</v>
      </c>
      <c r="C290" s="52">
        <v>7</v>
      </c>
      <c r="D290" s="55">
        <v>1</v>
      </c>
      <c r="E290" s="42">
        <v>26.660799999999998</v>
      </c>
      <c r="F290" s="55" t="str">
        <f>IF(AND(RTO__3[[#This Row],[Month]]&gt;5,RTO__3[[#This Row],[Month]]&lt;10,RTO__3[[#This Row],[Day of Week]]&lt;=5,RTO__3[[#This Row],[Hour]]&gt;=15,RTO__3[[#This Row],[Hour]]&lt;=18),"ON","OFF")</f>
        <v>OFF</v>
      </c>
      <c r="G290" s="29"/>
      <c r="H290"/>
      <c r="I290"/>
    </row>
    <row r="291" spans="1:9" x14ac:dyDescent="0.25">
      <c r="A291" s="34">
        <v>45480</v>
      </c>
      <c r="B291" s="52">
        <v>7</v>
      </c>
      <c r="C291" s="52">
        <v>7</v>
      </c>
      <c r="D291" s="55">
        <v>2</v>
      </c>
      <c r="E291" s="42">
        <v>23.968</v>
      </c>
      <c r="F291" s="55" t="str">
        <f>IF(AND(RTO__3[[#This Row],[Month]]&gt;5,RTO__3[[#This Row],[Month]]&lt;10,RTO__3[[#This Row],[Day of Week]]&lt;=5,RTO__3[[#This Row],[Hour]]&gt;=15,RTO__3[[#This Row],[Hour]]&lt;=18),"ON","OFF")</f>
        <v>OFF</v>
      </c>
      <c r="G291" s="29"/>
      <c r="H291"/>
      <c r="I291"/>
    </row>
    <row r="292" spans="1:9" x14ac:dyDescent="0.25">
      <c r="A292" s="34">
        <v>45480</v>
      </c>
      <c r="B292" s="52">
        <v>7</v>
      </c>
      <c r="C292" s="52">
        <v>7</v>
      </c>
      <c r="D292" s="55">
        <v>3</v>
      </c>
      <c r="E292" s="42">
        <v>21.167000000000002</v>
      </c>
      <c r="F292" s="55" t="str">
        <f>IF(AND(RTO__3[[#This Row],[Month]]&gt;5,RTO__3[[#This Row],[Month]]&lt;10,RTO__3[[#This Row],[Day of Week]]&lt;=5,RTO__3[[#This Row],[Hour]]&gt;=15,RTO__3[[#This Row],[Hour]]&lt;=18),"ON","OFF")</f>
        <v>OFF</v>
      </c>
      <c r="G292" s="29"/>
      <c r="H292"/>
      <c r="I292"/>
    </row>
    <row r="293" spans="1:9" x14ac:dyDescent="0.25">
      <c r="A293" s="34">
        <v>45480</v>
      </c>
      <c r="B293" s="52">
        <v>7</v>
      </c>
      <c r="C293" s="52">
        <v>7</v>
      </c>
      <c r="D293" s="55">
        <v>4</v>
      </c>
      <c r="E293" s="42">
        <v>17.911200000000001</v>
      </c>
      <c r="F293" s="55" t="str">
        <f>IF(AND(RTO__3[[#This Row],[Month]]&gt;5,RTO__3[[#This Row],[Month]]&lt;10,RTO__3[[#This Row],[Day of Week]]&lt;=5,RTO__3[[#This Row],[Hour]]&gt;=15,RTO__3[[#This Row],[Hour]]&lt;=18),"ON","OFF")</f>
        <v>OFF</v>
      </c>
      <c r="G293" s="29"/>
      <c r="H293"/>
      <c r="I293"/>
    </row>
    <row r="294" spans="1:9" x14ac:dyDescent="0.25">
      <c r="A294" s="34">
        <v>45480</v>
      </c>
      <c r="B294" s="52">
        <v>7</v>
      </c>
      <c r="C294" s="52">
        <v>7</v>
      </c>
      <c r="D294" s="55">
        <v>5</v>
      </c>
      <c r="E294" s="42">
        <v>18.079799999999999</v>
      </c>
      <c r="F294" s="55" t="str">
        <f>IF(AND(RTO__3[[#This Row],[Month]]&gt;5,RTO__3[[#This Row],[Month]]&lt;10,RTO__3[[#This Row],[Day of Week]]&lt;=5,RTO__3[[#This Row],[Hour]]&gt;=15,RTO__3[[#This Row],[Hour]]&lt;=18),"ON","OFF")</f>
        <v>OFF</v>
      </c>
      <c r="G294" s="29"/>
      <c r="H294"/>
      <c r="I294"/>
    </row>
    <row r="295" spans="1:9" x14ac:dyDescent="0.25">
      <c r="A295" s="34">
        <v>45480</v>
      </c>
      <c r="B295" s="52">
        <v>7</v>
      </c>
      <c r="C295" s="52">
        <v>7</v>
      </c>
      <c r="D295" s="55">
        <v>6</v>
      </c>
      <c r="E295" s="42">
        <v>19.053699999999999</v>
      </c>
      <c r="F295" s="55" t="str">
        <f>IF(AND(RTO__3[[#This Row],[Month]]&gt;5,RTO__3[[#This Row],[Month]]&lt;10,RTO__3[[#This Row],[Day of Week]]&lt;=5,RTO__3[[#This Row],[Hour]]&gt;=15,RTO__3[[#This Row],[Hour]]&lt;=18),"ON","OFF")</f>
        <v>OFF</v>
      </c>
      <c r="G295" s="29"/>
      <c r="H295"/>
      <c r="I295"/>
    </row>
    <row r="296" spans="1:9" x14ac:dyDescent="0.25">
      <c r="A296" s="34">
        <v>45480</v>
      </c>
      <c r="B296" s="52">
        <v>7</v>
      </c>
      <c r="C296" s="52">
        <v>7</v>
      </c>
      <c r="D296" s="55">
        <v>7</v>
      </c>
      <c r="E296" s="42">
        <v>14.144299999999999</v>
      </c>
      <c r="F296" s="55" t="str">
        <f>IF(AND(RTO__3[[#This Row],[Month]]&gt;5,RTO__3[[#This Row],[Month]]&lt;10,RTO__3[[#This Row],[Day of Week]]&lt;=5,RTO__3[[#This Row],[Hour]]&gt;=15,RTO__3[[#This Row],[Hour]]&lt;=18),"ON","OFF")</f>
        <v>OFF</v>
      </c>
      <c r="G296" s="29"/>
      <c r="H296"/>
      <c r="I296"/>
    </row>
    <row r="297" spans="1:9" x14ac:dyDescent="0.25">
      <c r="A297" s="34">
        <v>45480</v>
      </c>
      <c r="B297" s="52">
        <v>7</v>
      </c>
      <c r="C297" s="52">
        <v>7</v>
      </c>
      <c r="D297" s="55">
        <v>8</v>
      </c>
      <c r="E297" s="42">
        <v>8.9718</v>
      </c>
      <c r="F297" s="55" t="str">
        <f>IF(AND(RTO__3[[#This Row],[Month]]&gt;5,RTO__3[[#This Row],[Month]]&lt;10,RTO__3[[#This Row],[Day of Week]]&lt;=5,RTO__3[[#This Row],[Hour]]&gt;=15,RTO__3[[#This Row],[Hour]]&lt;=18),"ON","OFF")</f>
        <v>OFF</v>
      </c>
      <c r="G297" s="29"/>
      <c r="H297"/>
      <c r="I297"/>
    </row>
    <row r="298" spans="1:9" x14ac:dyDescent="0.25">
      <c r="A298" s="34">
        <v>45480</v>
      </c>
      <c r="B298" s="52">
        <v>7</v>
      </c>
      <c r="C298" s="52">
        <v>7</v>
      </c>
      <c r="D298" s="55">
        <v>9</v>
      </c>
      <c r="E298" s="42">
        <v>11.2692</v>
      </c>
      <c r="F298" s="55" t="str">
        <f>IF(AND(RTO__3[[#This Row],[Month]]&gt;5,RTO__3[[#This Row],[Month]]&lt;10,RTO__3[[#This Row],[Day of Week]]&lt;=5,RTO__3[[#This Row],[Hour]]&gt;=15,RTO__3[[#This Row],[Hour]]&lt;=18),"ON","OFF")</f>
        <v>OFF</v>
      </c>
      <c r="G298" s="29"/>
      <c r="H298"/>
      <c r="I298"/>
    </row>
    <row r="299" spans="1:9" x14ac:dyDescent="0.25">
      <c r="A299" s="34">
        <v>45480</v>
      </c>
      <c r="B299" s="52">
        <v>7</v>
      </c>
      <c r="C299" s="52">
        <v>7</v>
      </c>
      <c r="D299" s="55">
        <v>10</v>
      </c>
      <c r="E299" s="42">
        <v>16.561499999999999</v>
      </c>
      <c r="F299" s="55" t="str">
        <f>IF(AND(RTO__3[[#This Row],[Month]]&gt;5,RTO__3[[#This Row],[Month]]&lt;10,RTO__3[[#This Row],[Day of Week]]&lt;=5,RTO__3[[#This Row],[Hour]]&gt;=15,RTO__3[[#This Row],[Hour]]&lt;=18),"ON","OFF")</f>
        <v>OFF</v>
      </c>
      <c r="G299" s="29"/>
      <c r="H299"/>
      <c r="I299"/>
    </row>
    <row r="300" spans="1:9" x14ac:dyDescent="0.25">
      <c r="A300" s="34">
        <v>45480</v>
      </c>
      <c r="B300" s="52">
        <v>7</v>
      </c>
      <c r="C300" s="52">
        <v>7</v>
      </c>
      <c r="D300" s="55">
        <v>11</v>
      </c>
      <c r="E300" s="42">
        <v>23.607500000000002</v>
      </c>
      <c r="F300" s="55" t="str">
        <f>IF(AND(RTO__3[[#This Row],[Month]]&gt;5,RTO__3[[#This Row],[Month]]&lt;10,RTO__3[[#This Row],[Day of Week]]&lt;=5,RTO__3[[#This Row],[Hour]]&gt;=15,RTO__3[[#This Row],[Hour]]&lt;=18),"ON","OFF")</f>
        <v>OFF</v>
      </c>
      <c r="G300" s="29"/>
      <c r="H300"/>
      <c r="I300"/>
    </row>
    <row r="301" spans="1:9" x14ac:dyDescent="0.25">
      <c r="A301" s="34">
        <v>45480</v>
      </c>
      <c r="B301" s="52">
        <v>7</v>
      </c>
      <c r="C301" s="52">
        <v>7</v>
      </c>
      <c r="D301" s="55">
        <v>12</v>
      </c>
      <c r="E301" s="42">
        <v>29.165900000000001</v>
      </c>
      <c r="F301" s="55" t="str">
        <f>IF(AND(RTO__3[[#This Row],[Month]]&gt;5,RTO__3[[#This Row],[Month]]&lt;10,RTO__3[[#This Row],[Day of Week]]&lt;=5,RTO__3[[#This Row],[Hour]]&gt;=15,RTO__3[[#This Row],[Hour]]&lt;=18),"ON","OFF")</f>
        <v>OFF</v>
      </c>
      <c r="G301" s="29"/>
      <c r="H301"/>
      <c r="I301"/>
    </row>
    <row r="302" spans="1:9" x14ac:dyDescent="0.25">
      <c r="A302" s="34">
        <v>45480</v>
      </c>
      <c r="B302" s="52">
        <v>7</v>
      </c>
      <c r="C302" s="52">
        <v>7</v>
      </c>
      <c r="D302" s="55">
        <v>13</v>
      </c>
      <c r="E302" s="42">
        <v>30.000499999999999</v>
      </c>
      <c r="F302" s="55" t="str">
        <f>IF(AND(RTO__3[[#This Row],[Month]]&gt;5,RTO__3[[#This Row],[Month]]&lt;10,RTO__3[[#This Row],[Day of Week]]&lt;=5,RTO__3[[#This Row],[Hour]]&gt;=15,RTO__3[[#This Row],[Hour]]&lt;=18),"ON","OFF")</f>
        <v>OFF</v>
      </c>
      <c r="G302" s="29"/>
      <c r="H302"/>
      <c r="I302"/>
    </row>
    <row r="303" spans="1:9" x14ac:dyDescent="0.25">
      <c r="A303" s="34">
        <v>45480</v>
      </c>
      <c r="B303" s="52">
        <v>7</v>
      </c>
      <c r="C303" s="52">
        <v>7</v>
      </c>
      <c r="D303" s="55">
        <v>14</v>
      </c>
      <c r="E303" s="42">
        <v>26.124199999999998</v>
      </c>
      <c r="F303" s="55" t="str">
        <f>IF(AND(RTO__3[[#This Row],[Month]]&gt;5,RTO__3[[#This Row],[Month]]&lt;10,RTO__3[[#This Row],[Day of Week]]&lt;=5,RTO__3[[#This Row],[Hour]]&gt;=15,RTO__3[[#This Row],[Hour]]&lt;=18),"ON","OFF")</f>
        <v>OFF</v>
      </c>
      <c r="G303" s="29"/>
      <c r="H303"/>
      <c r="I303"/>
    </row>
    <row r="304" spans="1:9" x14ac:dyDescent="0.25">
      <c r="A304" s="34">
        <v>45480</v>
      </c>
      <c r="B304" s="52">
        <v>7</v>
      </c>
      <c r="C304" s="52">
        <v>7</v>
      </c>
      <c r="D304" s="55">
        <v>15</v>
      </c>
      <c r="E304" s="42">
        <v>30.407</v>
      </c>
      <c r="F304" s="55" t="str">
        <f>IF(AND(RTO__3[[#This Row],[Month]]&gt;5,RTO__3[[#This Row],[Month]]&lt;10,RTO__3[[#This Row],[Day of Week]]&lt;=5,RTO__3[[#This Row],[Hour]]&gt;=15,RTO__3[[#This Row],[Hour]]&lt;=18),"ON","OFF")</f>
        <v>OFF</v>
      </c>
      <c r="G304" s="29"/>
      <c r="H304"/>
      <c r="I304"/>
    </row>
    <row r="305" spans="1:9" x14ac:dyDescent="0.25">
      <c r="A305" s="34">
        <v>45480</v>
      </c>
      <c r="B305" s="52">
        <v>7</v>
      </c>
      <c r="C305" s="52">
        <v>7</v>
      </c>
      <c r="D305" s="55">
        <v>16</v>
      </c>
      <c r="E305" s="42">
        <v>32.165300000000002</v>
      </c>
      <c r="F305" s="55" t="str">
        <f>IF(AND(RTO__3[[#This Row],[Month]]&gt;5,RTO__3[[#This Row],[Month]]&lt;10,RTO__3[[#This Row],[Day of Week]]&lt;=5,RTO__3[[#This Row],[Hour]]&gt;=15,RTO__3[[#This Row],[Hour]]&lt;=18),"ON","OFF")</f>
        <v>OFF</v>
      </c>
      <c r="G305" s="29"/>
      <c r="H305"/>
      <c r="I305"/>
    </row>
    <row r="306" spans="1:9" x14ac:dyDescent="0.25">
      <c r="A306" s="34">
        <v>45480</v>
      </c>
      <c r="B306" s="52">
        <v>7</v>
      </c>
      <c r="C306" s="52">
        <v>7</v>
      </c>
      <c r="D306" s="55">
        <v>17</v>
      </c>
      <c r="E306" s="42">
        <v>39.261299999999999</v>
      </c>
      <c r="F306" s="55" t="str">
        <f>IF(AND(RTO__3[[#This Row],[Month]]&gt;5,RTO__3[[#This Row],[Month]]&lt;10,RTO__3[[#This Row],[Day of Week]]&lt;=5,RTO__3[[#This Row],[Hour]]&gt;=15,RTO__3[[#This Row],[Hour]]&lt;=18),"ON","OFF")</f>
        <v>OFF</v>
      </c>
      <c r="G306" s="29"/>
      <c r="H306"/>
      <c r="I306"/>
    </row>
    <row r="307" spans="1:9" x14ac:dyDescent="0.25">
      <c r="A307" s="34">
        <v>45480</v>
      </c>
      <c r="B307" s="52">
        <v>7</v>
      </c>
      <c r="C307" s="52">
        <v>7</v>
      </c>
      <c r="D307" s="55">
        <v>18</v>
      </c>
      <c r="E307" s="42">
        <v>43.714300000000001</v>
      </c>
      <c r="F307" s="55" t="str">
        <f>IF(AND(RTO__3[[#This Row],[Month]]&gt;5,RTO__3[[#This Row],[Month]]&lt;10,RTO__3[[#This Row],[Day of Week]]&lt;=5,RTO__3[[#This Row],[Hour]]&gt;=15,RTO__3[[#This Row],[Hour]]&lt;=18),"ON","OFF")</f>
        <v>OFF</v>
      </c>
      <c r="G307" s="29"/>
      <c r="H307"/>
      <c r="I307"/>
    </row>
    <row r="308" spans="1:9" x14ac:dyDescent="0.25">
      <c r="A308" s="34">
        <v>45480</v>
      </c>
      <c r="B308" s="52">
        <v>7</v>
      </c>
      <c r="C308" s="52">
        <v>7</v>
      </c>
      <c r="D308" s="55">
        <v>19</v>
      </c>
      <c r="E308" s="42">
        <v>43.4221</v>
      </c>
      <c r="F308" s="55" t="str">
        <f>IF(AND(RTO__3[[#This Row],[Month]]&gt;5,RTO__3[[#This Row],[Month]]&lt;10,RTO__3[[#This Row],[Day of Week]]&lt;=5,RTO__3[[#This Row],[Hour]]&gt;=15,RTO__3[[#This Row],[Hour]]&lt;=18),"ON","OFF")</f>
        <v>OFF</v>
      </c>
      <c r="G308" s="29"/>
      <c r="H308"/>
      <c r="I308"/>
    </row>
    <row r="309" spans="1:9" x14ac:dyDescent="0.25">
      <c r="A309" s="34">
        <v>45480</v>
      </c>
      <c r="B309" s="52">
        <v>7</v>
      </c>
      <c r="C309" s="52">
        <v>7</v>
      </c>
      <c r="D309" s="55">
        <v>20</v>
      </c>
      <c r="E309" s="42">
        <v>80.840699999999998</v>
      </c>
      <c r="F309" s="55" t="str">
        <f>IF(AND(RTO__3[[#This Row],[Month]]&gt;5,RTO__3[[#This Row],[Month]]&lt;10,RTO__3[[#This Row],[Day of Week]]&lt;=5,RTO__3[[#This Row],[Hour]]&gt;=15,RTO__3[[#This Row],[Hour]]&lt;=18),"ON","OFF")</f>
        <v>OFF</v>
      </c>
      <c r="G309" s="29"/>
      <c r="H309"/>
      <c r="I309"/>
    </row>
    <row r="310" spans="1:9" x14ac:dyDescent="0.25">
      <c r="A310" s="34">
        <v>45480</v>
      </c>
      <c r="B310" s="52">
        <v>7</v>
      </c>
      <c r="C310" s="52">
        <v>7</v>
      </c>
      <c r="D310" s="55">
        <v>21</v>
      </c>
      <c r="E310" s="42">
        <v>48.086100000000002</v>
      </c>
      <c r="F310" s="55" t="str">
        <f>IF(AND(RTO__3[[#This Row],[Month]]&gt;5,RTO__3[[#This Row],[Month]]&lt;10,RTO__3[[#This Row],[Day of Week]]&lt;=5,RTO__3[[#This Row],[Hour]]&gt;=15,RTO__3[[#This Row],[Hour]]&lt;=18),"ON","OFF")</f>
        <v>OFF</v>
      </c>
      <c r="G310" s="29"/>
      <c r="H310"/>
      <c r="I310"/>
    </row>
    <row r="311" spans="1:9" x14ac:dyDescent="0.25">
      <c r="A311" s="34">
        <v>45480</v>
      </c>
      <c r="B311" s="52">
        <v>7</v>
      </c>
      <c r="C311" s="52">
        <v>7</v>
      </c>
      <c r="D311" s="55">
        <v>22</v>
      </c>
      <c r="E311" s="42">
        <v>20.281500000000001</v>
      </c>
      <c r="F311" s="55" t="str">
        <f>IF(AND(RTO__3[[#This Row],[Month]]&gt;5,RTO__3[[#This Row],[Month]]&lt;10,RTO__3[[#This Row],[Day of Week]]&lt;=5,RTO__3[[#This Row],[Hour]]&gt;=15,RTO__3[[#This Row],[Hour]]&lt;=18),"ON","OFF")</f>
        <v>OFF</v>
      </c>
      <c r="G311" s="29"/>
      <c r="H311"/>
      <c r="I311"/>
    </row>
    <row r="312" spans="1:9" x14ac:dyDescent="0.25">
      <c r="A312" s="34">
        <v>45480</v>
      </c>
      <c r="B312" s="52">
        <v>7</v>
      </c>
      <c r="C312" s="52">
        <v>7</v>
      </c>
      <c r="D312" s="55">
        <v>23</v>
      </c>
      <c r="E312" s="42">
        <v>19.918800000000001</v>
      </c>
      <c r="F312" s="55" t="str">
        <f>IF(AND(RTO__3[[#This Row],[Month]]&gt;5,RTO__3[[#This Row],[Month]]&lt;10,RTO__3[[#This Row],[Day of Week]]&lt;=5,RTO__3[[#This Row],[Hour]]&gt;=15,RTO__3[[#This Row],[Hour]]&lt;=18),"ON","OFF")</f>
        <v>OFF</v>
      </c>
      <c r="G312" s="29"/>
      <c r="H312"/>
      <c r="I312"/>
    </row>
    <row r="313" spans="1:9" x14ac:dyDescent="0.25">
      <c r="A313" s="34">
        <v>45480</v>
      </c>
      <c r="B313" s="52">
        <v>7</v>
      </c>
      <c r="C313" s="52">
        <v>7</v>
      </c>
      <c r="D313" s="55">
        <v>24</v>
      </c>
      <c r="E313" s="42">
        <v>4.9800000000000004</v>
      </c>
      <c r="F313" s="55" t="str">
        <f>IF(AND(RTO__3[[#This Row],[Month]]&gt;5,RTO__3[[#This Row],[Month]]&lt;10,RTO__3[[#This Row],[Day of Week]]&lt;=5,RTO__3[[#This Row],[Hour]]&gt;=15,RTO__3[[#This Row],[Hour]]&lt;=18),"ON","OFF")</f>
        <v>OFF</v>
      </c>
      <c r="G313" s="29"/>
      <c r="H313"/>
      <c r="I313"/>
    </row>
    <row r="314" spans="1:9" x14ac:dyDescent="0.25">
      <c r="A314" s="34">
        <v>45481</v>
      </c>
      <c r="B314" s="52">
        <v>7</v>
      </c>
      <c r="C314" s="52">
        <v>1</v>
      </c>
      <c r="D314" s="55">
        <v>1</v>
      </c>
      <c r="E314" s="42">
        <v>24.7956</v>
      </c>
      <c r="F314" s="55" t="str">
        <f>IF(AND(RTO__3[[#This Row],[Month]]&gt;5,RTO__3[[#This Row],[Month]]&lt;10,RTO__3[[#This Row],[Day of Week]]&lt;=5,RTO__3[[#This Row],[Hour]]&gt;=15,RTO__3[[#This Row],[Hour]]&lt;=18),"ON","OFF")</f>
        <v>OFF</v>
      </c>
      <c r="G314" s="29"/>
      <c r="H314"/>
      <c r="I314"/>
    </row>
    <row r="315" spans="1:9" x14ac:dyDescent="0.25">
      <c r="A315" s="34">
        <v>45481</v>
      </c>
      <c r="B315" s="52">
        <v>7</v>
      </c>
      <c r="C315" s="52">
        <v>1</v>
      </c>
      <c r="D315" s="55">
        <v>2</v>
      </c>
      <c r="E315" s="42">
        <v>22.7454</v>
      </c>
      <c r="F315" s="55" t="str">
        <f>IF(AND(RTO__3[[#This Row],[Month]]&gt;5,RTO__3[[#This Row],[Month]]&lt;10,RTO__3[[#This Row],[Day of Week]]&lt;=5,RTO__3[[#This Row],[Hour]]&gt;=15,RTO__3[[#This Row],[Hour]]&lt;=18),"ON","OFF")</f>
        <v>OFF</v>
      </c>
      <c r="G315" s="29"/>
      <c r="H315"/>
      <c r="I315"/>
    </row>
    <row r="316" spans="1:9" x14ac:dyDescent="0.25">
      <c r="A316" s="34">
        <v>45481</v>
      </c>
      <c r="B316" s="52">
        <v>7</v>
      </c>
      <c r="C316" s="52">
        <v>1</v>
      </c>
      <c r="D316" s="55">
        <v>3</v>
      </c>
      <c r="E316" s="42">
        <v>9.9651999999999994</v>
      </c>
      <c r="F316" s="55" t="str">
        <f>IF(AND(RTO__3[[#This Row],[Month]]&gt;5,RTO__3[[#This Row],[Month]]&lt;10,RTO__3[[#This Row],[Day of Week]]&lt;=5,RTO__3[[#This Row],[Hour]]&gt;=15,RTO__3[[#This Row],[Hour]]&lt;=18),"ON","OFF")</f>
        <v>OFF</v>
      </c>
      <c r="G316" s="29"/>
      <c r="H316"/>
      <c r="I316"/>
    </row>
    <row r="317" spans="1:9" x14ac:dyDescent="0.25">
      <c r="A317" s="34">
        <v>45481</v>
      </c>
      <c r="B317" s="52">
        <v>7</v>
      </c>
      <c r="C317" s="52">
        <v>1</v>
      </c>
      <c r="D317" s="55">
        <v>4</v>
      </c>
      <c r="E317" s="42">
        <v>10.540800000000001</v>
      </c>
      <c r="F317" s="55" t="str">
        <f>IF(AND(RTO__3[[#This Row],[Month]]&gt;5,RTO__3[[#This Row],[Month]]&lt;10,RTO__3[[#This Row],[Day of Week]]&lt;=5,RTO__3[[#This Row],[Hour]]&gt;=15,RTO__3[[#This Row],[Hour]]&lt;=18),"ON","OFF")</f>
        <v>OFF</v>
      </c>
      <c r="G317" s="29"/>
      <c r="H317"/>
      <c r="I317"/>
    </row>
    <row r="318" spans="1:9" x14ac:dyDescent="0.25">
      <c r="A318" s="34">
        <v>45481</v>
      </c>
      <c r="B318" s="52">
        <v>7</v>
      </c>
      <c r="C318" s="52">
        <v>1</v>
      </c>
      <c r="D318" s="55">
        <v>5</v>
      </c>
      <c r="E318" s="42">
        <v>16.360600000000002</v>
      </c>
      <c r="F318" s="55" t="str">
        <f>IF(AND(RTO__3[[#This Row],[Month]]&gt;5,RTO__3[[#This Row],[Month]]&lt;10,RTO__3[[#This Row],[Day of Week]]&lt;=5,RTO__3[[#This Row],[Hour]]&gt;=15,RTO__3[[#This Row],[Hour]]&lt;=18),"ON","OFF")</f>
        <v>OFF</v>
      </c>
      <c r="G318" s="29"/>
      <c r="H318"/>
      <c r="I318"/>
    </row>
    <row r="319" spans="1:9" x14ac:dyDescent="0.25">
      <c r="A319" s="34">
        <v>45481</v>
      </c>
      <c r="B319" s="52">
        <v>7</v>
      </c>
      <c r="C319" s="52">
        <v>1</v>
      </c>
      <c r="D319" s="55">
        <v>6</v>
      </c>
      <c r="E319" s="42">
        <v>20.379000000000001</v>
      </c>
      <c r="F319" s="55" t="str">
        <f>IF(AND(RTO__3[[#This Row],[Month]]&gt;5,RTO__3[[#This Row],[Month]]&lt;10,RTO__3[[#This Row],[Day of Week]]&lt;=5,RTO__3[[#This Row],[Hour]]&gt;=15,RTO__3[[#This Row],[Hour]]&lt;=18),"ON","OFF")</f>
        <v>OFF</v>
      </c>
      <c r="G319" s="29"/>
      <c r="H319"/>
      <c r="I319"/>
    </row>
    <row r="320" spans="1:9" x14ac:dyDescent="0.25">
      <c r="A320" s="34">
        <v>45481</v>
      </c>
      <c r="B320" s="52">
        <v>7</v>
      </c>
      <c r="C320" s="52">
        <v>1</v>
      </c>
      <c r="D320" s="55">
        <v>7</v>
      </c>
      <c r="E320" s="42">
        <v>10.2522</v>
      </c>
      <c r="F320" s="55" t="str">
        <f>IF(AND(RTO__3[[#This Row],[Month]]&gt;5,RTO__3[[#This Row],[Month]]&lt;10,RTO__3[[#This Row],[Day of Week]]&lt;=5,RTO__3[[#This Row],[Hour]]&gt;=15,RTO__3[[#This Row],[Hour]]&lt;=18),"ON","OFF")</f>
        <v>OFF</v>
      </c>
      <c r="G320" s="29"/>
      <c r="H320"/>
      <c r="I320"/>
    </row>
    <row r="321" spans="1:9" x14ac:dyDescent="0.25">
      <c r="A321" s="34">
        <v>45481</v>
      </c>
      <c r="B321" s="52">
        <v>7</v>
      </c>
      <c r="C321" s="52">
        <v>1</v>
      </c>
      <c r="D321" s="55">
        <v>8</v>
      </c>
      <c r="E321" s="42">
        <v>5.4320000000000004</v>
      </c>
      <c r="F321" s="55" t="str">
        <f>IF(AND(RTO__3[[#This Row],[Month]]&gt;5,RTO__3[[#This Row],[Month]]&lt;10,RTO__3[[#This Row],[Day of Week]]&lt;=5,RTO__3[[#This Row],[Hour]]&gt;=15,RTO__3[[#This Row],[Hour]]&lt;=18),"ON","OFF")</f>
        <v>OFF</v>
      </c>
      <c r="G321" s="29"/>
      <c r="H321"/>
      <c r="I321"/>
    </row>
    <row r="322" spans="1:9" x14ac:dyDescent="0.25">
      <c r="A322" s="34">
        <v>45481</v>
      </c>
      <c r="B322" s="52">
        <v>7</v>
      </c>
      <c r="C322" s="52">
        <v>1</v>
      </c>
      <c r="D322" s="55">
        <v>9</v>
      </c>
      <c r="E322" s="42">
        <v>16.770199999999999</v>
      </c>
      <c r="F322" s="55" t="str">
        <f>IF(AND(RTO__3[[#This Row],[Month]]&gt;5,RTO__3[[#This Row],[Month]]&lt;10,RTO__3[[#This Row],[Day of Week]]&lt;=5,RTO__3[[#This Row],[Hour]]&gt;=15,RTO__3[[#This Row],[Hour]]&lt;=18),"ON","OFF")</f>
        <v>OFF</v>
      </c>
      <c r="G322" s="29"/>
      <c r="H322"/>
      <c r="I322"/>
    </row>
    <row r="323" spans="1:9" x14ac:dyDescent="0.25">
      <c r="A323" s="34">
        <v>45481</v>
      </c>
      <c r="B323" s="52">
        <v>7</v>
      </c>
      <c r="C323" s="52">
        <v>1</v>
      </c>
      <c r="D323" s="55">
        <v>10</v>
      </c>
      <c r="E323" s="42">
        <v>9.9199000000000002</v>
      </c>
      <c r="F323" s="55" t="str">
        <f>IF(AND(RTO__3[[#This Row],[Month]]&gt;5,RTO__3[[#This Row],[Month]]&lt;10,RTO__3[[#This Row],[Day of Week]]&lt;=5,RTO__3[[#This Row],[Hour]]&gt;=15,RTO__3[[#This Row],[Hour]]&lt;=18),"ON","OFF")</f>
        <v>OFF</v>
      </c>
      <c r="G323" s="29"/>
      <c r="H323"/>
      <c r="I323"/>
    </row>
    <row r="324" spans="1:9" x14ac:dyDescent="0.25">
      <c r="A324" s="34">
        <v>45481</v>
      </c>
      <c r="B324" s="52">
        <v>7</v>
      </c>
      <c r="C324" s="52">
        <v>1</v>
      </c>
      <c r="D324" s="55">
        <v>11</v>
      </c>
      <c r="E324" s="42">
        <v>22.680399999999999</v>
      </c>
      <c r="F324" s="55" t="str">
        <f>IF(AND(RTO__3[[#This Row],[Month]]&gt;5,RTO__3[[#This Row],[Month]]&lt;10,RTO__3[[#This Row],[Day of Week]]&lt;=5,RTO__3[[#This Row],[Hour]]&gt;=15,RTO__3[[#This Row],[Hour]]&lt;=18),"ON","OFF")</f>
        <v>OFF</v>
      </c>
      <c r="G324" s="29"/>
      <c r="H324"/>
      <c r="I324"/>
    </row>
    <row r="325" spans="1:9" x14ac:dyDescent="0.25">
      <c r="A325" s="34">
        <v>45481</v>
      </c>
      <c r="B325" s="52">
        <v>7</v>
      </c>
      <c r="C325" s="52">
        <v>1</v>
      </c>
      <c r="D325" s="55">
        <v>12</v>
      </c>
      <c r="E325" s="42">
        <v>25.6311</v>
      </c>
      <c r="F325" s="55" t="str">
        <f>IF(AND(RTO__3[[#This Row],[Month]]&gt;5,RTO__3[[#This Row],[Month]]&lt;10,RTO__3[[#This Row],[Day of Week]]&lt;=5,RTO__3[[#This Row],[Hour]]&gt;=15,RTO__3[[#This Row],[Hour]]&lt;=18),"ON","OFF")</f>
        <v>OFF</v>
      </c>
      <c r="G325" s="29"/>
      <c r="H325"/>
      <c r="I325"/>
    </row>
    <row r="326" spans="1:9" x14ac:dyDescent="0.25">
      <c r="A326" s="34">
        <v>45481</v>
      </c>
      <c r="B326" s="52">
        <v>7</v>
      </c>
      <c r="C326" s="52">
        <v>1</v>
      </c>
      <c r="D326" s="55">
        <v>13</v>
      </c>
      <c r="E326" s="42">
        <v>34.5777</v>
      </c>
      <c r="F326" s="55" t="str">
        <f>IF(AND(RTO__3[[#This Row],[Month]]&gt;5,RTO__3[[#This Row],[Month]]&lt;10,RTO__3[[#This Row],[Day of Week]]&lt;=5,RTO__3[[#This Row],[Hour]]&gt;=15,RTO__3[[#This Row],[Hour]]&lt;=18),"ON","OFF")</f>
        <v>OFF</v>
      </c>
      <c r="G326" s="29"/>
      <c r="H326"/>
      <c r="I326"/>
    </row>
    <row r="327" spans="1:9" x14ac:dyDescent="0.25">
      <c r="A327" s="34">
        <v>45481</v>
      </c>
      <c r="B327" s="52">
        <v>7</v>
      </c>
      <c r="C327" s="52">
        <v>1</v>
      </c>
      <c r="D327" s="55">
        <v>14</v>
      </c>
      <c r="E327" s="42">
        <v>37.677900000000001</v>
      </c>
      <c r="F327" s="55" t="str">
        <f>IF(AND(RTO__3[[#This Row],[Month]]&gt;5,RTO__3[[#This Row],[Month]]&lt;10,RTO__3[[#This Row],[Day of Week]]&lt;=5,RTO__3[[#This Row],[Hour]]&gt;=15,RTO__3[[#This Row],[Hour]]&lt;=18),"ON","OFF")</f>
        <v>OFF</v>
      </c>
      <c r="G327" s="29"/>
      <c r="H327"/>
      <c r="I327"/>
    </row>
    <row r="328" spans="1:9" x14ac:dyDescent="0.25">
      <c r="A328" s="34">
        <v>45481</v>
      </c>
      <c r="B328" s="52">
        <v>7</v>
      </c>
      <c r="C328" s="52">
        <v>1</v>
      </c>
      <c r="D328" s="55">
        <v>15</v>
      </c>
      <c r="E328" s="42">
        <v>39.2746</v>
      </c>
      <c r="F328" s="55" t="str">
        <f>IF(AND(RTO__3[[#This Row],[Month]]&gt;5,RTO__3[[#This Row],[Month]]&lt;10,RTO__3[[#This Row],[Day of Week]]&lt;=5,RTO__3[[#This Row],[Hour]]&gt;=15,RTO__3[[#This Row],[Hour]]&lt;=18),"ON","OFF")</f>
        <v>ON</v>
      </c>
      <c r="G328" s="29"/>
      <c r="H328"/>
      <c r="I328"/>
    </row>
    <row r="329" spans="1:9" x14ac:dyDescent="0.25">
      <c r="A329" s="34">
        <v>45481</v>
      </c>
      <c r="B329" s="52">
        <v>7</v>
      </c>
      <c r="C329" s="52">
        <v>1</v>
      </c>
      <c r="D329" s="55">
        <v>16</v>
      </c>
      <c r="E329" s="42">
        <v>43.898499999999999</v>
      </c>
      <c r="F329" s="55" t="str">
        <f>IF(AND(RTO__3[[#This Row],[Month]]&gt;5,RTO__3[[#This Row],[Month]]&lt;10,RTO__3[[#This Row],[Day of Week]]&lt;=5,RTO__3[[#This Row],[Hour]]&gt;=15,RTO__3[[#This Row],[Hour]]&lt;=18),"ON","OFF")</f>
        <v>ON</v>
      </c>
      <c r="G329" s="29"/>
      <c r="H329"/>
      <c r="I329"/>
    </row>
    <row r="330" spans="1:9" x14ac:dyDescent="0.25">
      <c r="A330" s="34">
        <v>45481</v>
      </c>
      <c r="B330" s="52">
        <v>7</v>
      </c>
      <c r="C330" s="52">
        <v>1</v>
      </c>
      <c r="D330" s="55">
        <v>17</v>
      </c>
      <c r="E330" s="42">
        <v>32.782699999999998</v>
      </c>
      <c r="F330" s="55" t="str">
        <f>IF(AND(RTO__3[[#This Row],[Month]]&gt;5,RTO__3[[#This Row],[Month]]&lt;10,RTO__3[[#This Row],[Day of Week]]&lt;=5,RTO__3[[#This Row],[Hour]]&gt;=15,RTO__3[[#This Row],[Hour]]&lt;=18),"ON","OFF")</f>
        <v>ON</v>
      </c>
      <c r="G330" s="29"/>
      <c r="H330"/>
      <c r="I330"/>
    </row>
    <row r="331" spans="1:9" x14ac:dyDescent="0.25">
      <c r="A331" s="34">
        <v>45481</v>
      </c>
      <c r="B331" s="52">
        <v>7</v>
      </c>
      <c r="C331" s="52">
        <v>1</v>
      </c>
      <c r="D331" s="55">
        <v>18</v>
      </c>
      <c r="E331" s="42">
        <v>43.998399999999997</v>
      </c>
      <c r="F331" s="55" t="str">
        <f>IF(AND(RTO__3[[#This Row],[Month]]&gt;5,RTO__3[[#This Row],[Month]]&lt;10,RTO__3[[#This Row],[Day of Week]]&lt;=5,RTO__3[[#This Row],[Hour]]&gt;=15,RTO__3[[#This Row],[Hour]]&lt;=18),"ON","OFF")</f>
        <v>ON</v>
      </c>
      <c r="G331" s="29"/>
      <c r="H331"/>
      <c r="I331"/>
    </row>
    <row r="332" spans="1:9" x14ac:dyDescent="0.25">
      <c r="A332" s="34">
        <v>45481</v>
      </c>
      <c r="B332" s="52">
        <v>7</v>
      </c>
      <c r="C332" s="52">
        <v>1</v>
      </c>
      <c r="D332" s="55">
        <v>19</v>
      </c>
      <c r="E332" s="42">
        <v>74.9251</v>
      </c>
      <c r="F332" s="55" t="str">
        <f>IF(AND(RTO__3[[#This Row],[Month]]&gt;5,RTO__3[[#This Row],[Month]]&lt;10,RTO__3[[#This Row],[Day of Week]]&lt;=5,RTO__3[[#This Row],[Hour]]&gt;=15,RTO__3[[#This Row],[Hour]]&lt;=18),"ON","OFF")</f>
        <v>OFF</v>
      </c>
      <c r="G332" s="29"/>
      <c r="H332"/>
      <c r="I332"/>
    </row>
    <row r="333" spans="1:9" x14ac:dyDescent="0.25">
      <c r="A333" s="34">
        <v>45481</v>
      </c>
      <c r="B333" s="52">
        <v>7</v>
      </c>
      <c r="C333" s="52">
        <v>1</v>
      </c>
      <c r="D333" s="55">
        <v>20</v>
      </c>
      <c r="E333" s="42">
        <v>338.09620000000001</v>
      </c>
      <c r="F333" s="55" t="str">
        <f>IF(AND(RTO__3[[#This Row],[Month]]&gt;5,RTO__3[[#This Row],[Month]]&lt;10,RTO__3[[#This Row],[Day of Week]]&lt;=5,RTO__3[[#This Row],[Hour]]&gt;=15,RTO__3[[#This Row],[Hour]]&lt;=18),"ON","OFF")</f>
        <v>OFF</v>
      </c>
      <c r="G333" s="29"/>
      <c r="H333"/>
      <c r="I333"/>
    </row>
    <row r="334" spans="1:9" x14ac:dyDescent="0.25">
      <c r="A334" s="34">
        <v>45481</v>
      </c>
      <c r="B334" s="52">
        <v>7</v>
      </c>
      <c r="C334" s="52">
        <v>1</v>
      </c>
      <c r="D334" s="55">
        <v>21</v>
      </c>
      <c r="E334" s="42">
        <v>48.783499999999997</v>
      </c>
      <c r="F334" s="55" t="str">
        <f>IF(AND(RTO__3[[#This Row],[Month]]&gt;5,RTO__3[[#This Row],[Month]]&lt;10,RTO__3[[#This Row],[Day of Week]]&lt;=5,RTO__3[[#This Row],[Hour]]&gt;=15,RTO__3[[#This Row],[Hour]]&lt;=18),"ON","OFF")</f>
        <v>OFF</v>
      </c>
      <c r="G334" s="29"/>
      <c r="H334"/>
      <c r="I334"/>
    </row>
    <row r="335" spans="1:9" x14ac:dyDescent="0.25">
      <c r="A335" s="34">
        <v>45481</v>
      </c>
      <c r="B335" s="52">
        <v>7</v>
      </c>
      <c r="C335" s="52">
        <v>1</v>
      </c>
      <c r="D335" s="55">
        <v>22</v>
      </c>
      <c r="E335" s="42">
        <v>38.596600000000002</v>
      </c>
      <c r="F335" s="55" t="str">
        <f>IF(AND(RTO__3[[#This Row],[Month]]&gt;5,RTO__3[[#This Row],[Month]]&lt;10,RTO__3[[#This Row],[Day of Week]]&lt;=5,RTO__3[[#This Row],[Hour]]&gt;=15,RTO__3[[#This Row],[Hour]]&lt;=18),"ON","OFF")</f>
        <v>OFF</v>
      </c>
      <c r="G335" s="29"/>
      <c r="H335"/>
      <c r="I335"/>
    </row>
    <row r="336" spans="1:9" x14ac:dyDescent="0.25">
      <c r="A336" s="34">
        <v>45481</v>
      </c>
      <c r="B336" s="52">
        <v>7</v>
      </c>
      <c r="C336" s="52">
        <v>1</v>
      </c>
      <c r="D336" s="55">
        <v>23</v>
      </c>
      <c r="E336" s="42">
        <v>38.170699999999997</v>
      </c>
      <c r="F336" s="55" t="str">
        <f>IF(AND(RTO__3[[#This Row],[Month]]&gt;5,RTO__3[[#This Row],[Month]]&lt;10,RTO__3[[#This Row],[Day of Week]]&lt;=5,RTO__3[[#This Row],[Hour]]&gt;=15,RTO__3[[#This Row],[Hour]]&lt;=18),"ON","OFF")</f>
        <v>OFF</v>
      </c>
      <c r="G336" s="29"/>
      <c r="H336"/>
      <c r="I336"/>
    </row>
    <row r="337" spans="1:9" x14ac:dyDescent="0.25">
      <c r="A337" s="34">
        <v>45481</v>
      </c>
      <c r="B337" s="52">
        <v>7</v>
      </c>
      <c r="C337" s="52">
        <v>1</v>
      </c>
      <c r="D337" s="55">
        <v>24</v>
      </c>
      <c r="E337" s="42">
        <v>32.342799999999997</v>
      </c>
      <c r="F337" s="55" t="str">
        <f>IF(AND(RTO__3[[#This Row],[Month]]&gt;5,RTO__3[[#This Row],[Month]]&lt;10,RTO__3[[#This Row],[Day of Week]]&lt;=5,RTO__3[[#This Row],[Hour]]&gt;=15,RTO__3[[#This Row],[Hour]]&lt;=18),"ON","OFF")</f>
        <v>OFF</v>
      </c>
      <c r="G337" s="29"/>
      <c r="H337"/>
      <c r="I337"/>
    </row>
    <row r="338" spans="1:9" x14ac:dyDescent="0.25">
      <c r="A338" s="34">
        <v>45482</v>
      </c>
      <c r="B338" s="52">
        <v>7</v>
      </c>
      <c r="C338" s="52">
        <v>2</v>
      </c>
      <c r="D338" s="55">
        <v>1</v>
      </c>
      <c r="E338" s="42">
        <v>35.876399999999997</v>
      </c>
      <c r="F338" s="55" t="str">
        <f>IF(AND(RTO__3[[#This Row],[Month]]&gt;5,RTO__3[[#This Row],[Month]]&lt;10,RTO__3[[#This Row],[Day of Week]]&lt;=5,RTO__3[[#This Row],[Hour]]&gt;=15,RTO__3[[#This Row],[Hour]]&lt;=18),"ON","OFF")</f>
        <v>OFF</v>
      </c>
      <c r="G338" s="29"/>
      <c r="H338"/>
      <c r="I338"/>
    </row>
    <row r="339" spans="1:9" x14ac:dyDescent="0.25">
      <c r="A339" s="34">
        <v>45482</v>
      </c>
      <c r="B339" s="52">
        <v>7</v>
      </c>
      <c r="C339" s="52">
        <v>2</v>
      </c>
      <c r="D339" s="55">
        <v>2</v>
      </c>
      <c r="E339" s="42">
        <v>18.494399999999999</v>
      </c>
      <c r="F339" s="55" t="str">
        <f>IF(AND(RTO__3[[#This Row],[Month]]&gt;5,RTO__3[[#This Row],[Month]]&lt;10,RTO__3[[#This Row],[Day of Week]]&lt;=5,RTO__3[[#This Row],[Hour]]&gt;=15,RTO__3[[#This Row],[Hour]]&lt;=18),"ON","OFF")</f>
        <v>OFF</v>
      </c>
      <c r="G339" s="29"/>
      <c r="H339"/>
      <c r="I339"/>
    </row>
    <row r="340" spans="1:9" x14ac:dyDescent="0.25">
      <c r="A340" s="34">
        <v>45482</v>
      </c>
      <c r="B340" s="52">
        <v>7</v>
      </c>
      <c r="C340" s="52">
        <v>2</v>
      </c>
      <c r="D340" s="55">
        <v>3</v>
      </c>
      <c r="E340" s="42">
        <v>19.553999999999998</v>
      </c>
      <c r="F340" s="55" t="str">
        <f>IF(AND(RTO__3[[#This Row],[Month]]&gt;5,RTO__3[[#This Row],[Month]]&lt;10,RTO__3[[#This Row],[Day of Week]]&lt;=5,RTO__3[[#This Row],[Hour]]&gt;=15,RTO__3[[#This Row],[Hour]]&lt;=18),"ON","OFF")</f>
        <v>OFF</v>
      </c>
      <c r="G340" s="29"/>
      <c r="H340"/>
      <c r="I340"/>
    </row>
    <row r="341" spans="1:9" x14ac:dyDescent="0.25">
      <c r="A341" s="34">
        <v>45482</v>
      </c>
      <c r="B341" s="52">
        <v>7</v>
      </c>
      <c r="C341" s="52">
        <v>2</v>
      </c>
      <c r="D341" s="55">
        <v>4</v>
      </c>
      <c r="E341" s="42">
        <v>20.1172</v>
      </c>
      <c r="F341" s="55" t="str">
        <f>IF(AND(RTO__3[[#This Row],[Month]]&gt;5,RTO__3[[#This Row],[Month]]&lt;10,RTO__3[[#This Row],[Day of Week]]&lt;=5,RTO__3[[#This Row],[Hour]]&gt;=15,RTO__3[[#This Row],[Hour]]&lt;=18),"ON","OFF")</f>
        <v>OFF</v>
      </c>
      <c r="G341" s="29"/>
      <c r="H341"/>
      <c r="I341"/>
    </row>
    <row r="342" spans="1:9" x14ac:dyDescent="0.25">
      <c r="A342" s="34">
        <v>45482</v>
      </c>
      <c r="B342" s="52">
        <v>7</v>
      </c>
      <c r="C342" s="52">
        <v>2</v>
      </c>
      <c r="D342" s="55">
        <v>5</v>
      </c>
      <c r="E342" s="42">
        <v>24.2746</v>
      </c>
      <c r="F342" s="55" t="str">
        <f>IF(AND(RTO__3[[#This Row],[Month]]&gt;5,RTO__3[[#This Row],[Month]]&lt;10,RTO__3[[#This Row],[Day of Week]]&lt;=5,RTO__3[[#This Row],[Hour]]&gt;=15,RTO__3[[#This Row],[Hour]]&lt;=18),"ON","OFF")</f>
        <v>OFF</v>
      </c>
      <c r="G342" s="29"/>
      <c r="H342"/>
      <c r="I342"/>
    </row>
    <row r="343" spans="1:9" x14ac:dyDescent="0.25">
      <c r="A343" s="34">
        <v>45482</v>
      </c>
      <c r="B343" s="52">
        <v>7</v>
      </c>
      <c r="C343" s="52">
        <v>2</v>
      </c>
      <c r="D343" s="55">
        <v>6</v>
      </c>
      <c r="E343" s="42">
        <v>18.297999999999998</v>
      </c>
      <c r="F343" s="55" t="str">
        <f>IF(AND(RTO__3[[#This Row],[Month]]&gt;5,RTO__3[[#This Row],[Month]]&lt;10,RTO__3[[#This Row],[Day of Week]]&lt;=5,RTO__3[[#This Row],[Hour]]&gt;=15,RTO__3[[#This Row],[Hour]]&lt;=18),"ON","OFF")</f>
        <v>OFF</v>
      </c>
      <c r="G343" s="29"/>
      <c r="H343"/>
      <c r="I343"/>
    </row>
    <row r="344" spans="1:9" x14ac:dyDescent="0.25">
      <c r="A344" s="34">
        <v>45482</v>
      </c>
      <c r="B344" s="52">
        <v>7</v>
      </c>
      <c r="C344" s="52">
        <v>2</v>
      </c>
      <c r="D344" s="55">
        <v>7</v>
      </c>
      <c r="E344" s="42">
        <v>18.198399999999999</v>
      </c>
      <c r="F344" s="55" t="str">
        <f>IF(AND(RTO__3[[#This Row],[Month]]&gt;5,RTO__3[[#This Row],[Month]]&lt;10,RTO__3[[#This Row],[Day of Week]]&lt;=5,RTO__3[[#This Row],[Hour]]&gt;=15,RTO__3[[#This Row],[Hour]]&lt;=18),"ON","OFF")</f>
        <v>OFF</v>
      </c>
      <c r="G344" s="29"/>
      <c r="H344"/>
      <c r="I344"/>
    </row>
    <row r="345" spans="1:9" x14ac:dyDescent="0.25">
      <c r="A345" s="34">
        <v>45482</v>
      </c>
      <c r="B345" s="52">
        <v>7</v>
      </c>
      <c r="C345" s="52">
        <v>2</v>
      </c>
      <c r="D345" s="55">
        <v>8</v>
      </c>
      <c r="E345" s="42">
        <v>12.027100000000001</v>
      </c>
      <c r="F345" s="55" t="str">
        <f>IF(AND(RTO__3[[#This Row],[Month]]&gt;5,RTO__3[[#This Row],[Month]]&lt;10,RTO__3[[#This Row],[Day of Week]]&lt;=5,RTO__3[[#This Row],[Hour]]&gt;=15,RTO__3[[#This Row],[Hour]]&lt;=18),"ON","OFF")</f>
        <v>OFF</v>
      </c>
      <c r="G345" s="29"/>
      <c r="H345"/>
      <c r="I345"/>
    </row>
    <row r="346" spans="1:9" x14ac:dyDescent="0.25">
      <c r="A346" s="34">
        <v>45482</v>
      </c>
      <c r="B346" s="52">
        <v>7</v>
      </c>
      <c r="C346" s="52">
        <v>2</v>
      </c>
      <c r="D346" s="55">
        <v>9</v>
      </c>
      <c r="E346" s="42">
        <v>19.249400000000001</v>
      </c>
      <c r="F346" s="55" t="str">
        <f>IF(AND(RTO__3[[#This Row],[Month]]&gt;5,RTO__3[[#This Row],[Month]]&lt;10,RTO__3[[#This Row],[Day of Week]]&lt;=5,RTO__3[[#This Row],[Hour]]&gt;=15,RTO__3[[#This Row],[Hour]]&lt;=18),"ON","OFF")</f>
        <v>OFF</v>
      </c>
      <c r="G346" s="29"/>
      <c r="H346"/>
      <c r="I346"/>
    </row>
    <row r="347" spans="1:9" x14ac:dyDescent="0.25">
      <c r="A347" s="34">
        <v>45482</v>
      </c>
      <c r="B347" s="52">
        <v>7</v>
      </c>
      <c r="C347" s="52">
        <v>2</v>
      </c>
      <c r="D347" s="55">
        <v>10</v>
      </c>
      <c r="E347" s="42">
        <v>22.0716</v>
      </c>
      <c r="F347" s="55" t="str">
        <f>IF(AND(RTO__3[[#This Row],[Month]]&gt;5,RTO__3[[#This Row],[Month]]&lt;10,RTO__3[[#This Row],[Day of Week]]&lt;=5,RTO__3[[#This Row],[Hour]]&gt;=15,RTO__3[[#This Row],[Hour]]&lt;=18),"ON","OFF")</f>
        <v>OFF</v>
      </c>
      <c r="G347" s="29"/>
      <c r="H347"/>
      <c r="I347"/>
    </row>
    <row r="348" spans="1:9" x14ac:dyDescent="0.25">
      <c r="A348" s="34">
        <v>45482</v>
      </c>
      <c r="B348" s="52">
        <v>7</v>
      </c>
      <c r="C348" s="52">
        <v>2</v>
      </c>
      <c r="D348" s="55">
        <v>11</v>
      </c>
      <c r="E348" s="42">
        <v>27.156199999999998</v>
      </c>
      <c r="F348" s="55" t="str">
        <f>IF(AND(RTO__3[[#This Row],[Month]]&gt;5,RTO__3[[#This Row],[Month]]&lt;10,RTO__3[[#This Row],[Day of Week]]&lt;=5,RTO__3[[#This Row],[Hour]]&gt;=15,RTO__3[[#This Row],[Hour]]&lt;=18),"ON","OFF")</f>
        <v>OFF</v>
      </c>
      <c r="G348" s="29"/>
      <c r="H348"/>
      <c r="I348"/>
    </row>
    <row r="349" spans="1:9" x14ac:dyDescent="0.25">
      <c r="A349" s="34">
        <v>45482</v>
      </c>
      <c r="B349" s="52">
        <v>7</v>
      </c>
      <c r="C349" s="52">
        <v>2</v>
      </c>
      <c r="D349" s="55">
        <v>12</v>
      </c>
      <c r="E349" s="42">
        <v>9.7731999999999992</v>
      </c>
      <c r="F349" s="55" t="str">
        <f>IF(AND(RTO__3[[#This Row],[Month]]&gt;5,RTO__3[[#This Row],[Month]]&lt;10,RTO__3[[#This Row],[Day of Week]]&lt;=5,RTO__3[[#This Row],[Hour]]&gt;=15,RTO__3[[#This Row],[Hour]]&lt;=18),"ON","OFF")</f>
        <v>OFF</v>
      </c>
      <c r="G349" s="29"/>
      <c r="H349"/>
      <c r="I349"/>
    </row>
    <row r="350" spans="1:9" x14ac:dyDescent="0.25">
      <c r="A350" s="34">
        <v>45482</v>
      </c>
      <c r="B350" s="52">
        <v>7</v>
      </c>
      <c r="C350" s="52">
        <v>2</v>
      </c>
      <c r="D350" s="55">
        <v>13</v>
      </c>
      <c r="E350" s="42">
        <v>18.216799999999999</v>
      </c>
      <c r="F350" s="55" t="str">
        <f>IF(AND(RTO__3[[#This Row],[Month]]&gt;5,RTO__3[[#This Row],[Month]]&lt;10,RTO__3[[#This Row],[Day of Week]]&lt;=5,RTO__3[[#This Row],[Hour]]&gt;=15,RTO__3[[#This Row],[Hour]]&lt;=18),"ON","OFF")</f>
        <v>OFF</v>
      </c>
      <c r="G350" s="29"/>
      <c r="H350"/>
      <c r="I350"/>
    </row>
    <row r="351" spans="1:9" x14ac:dyDescent="0.25">
      <c r="A351" s="34">
        <v>45482</v>
      </c>
      <c r="B351" s="52">
        <v>7</v>
      </c>
      <c r="C351" s="52">
        <v>2</v>
      </c>
      <c r="D351" s="55">
        <v>14</v>
      </c>
      <c r="E351" s="42">
        <v>35.262300000000003</v>
      </c>
      <c r="F351" s="55" t="str">
        <f>IF(AND(RTO__3[[#This Row],[Month]]&gt;5,RTO__3[[#This Row],[Month]]&lt;10,RTO__3[[#This Row],[Day of Week]]&lt;=5,RTO__3[[#This Row],[Hour]]&gt;=15,RTO__3[[#This Row],[Hour]]&lt;=18),"ON","OFF")</f>
        <v>OFF</v>
      </c>
      <c r="G351" s="29"/>
      <c r="H351"/>
      <c r="I351"/>
    </row>
    <row r="352" spans="1:9" x14ac:dyDescent="0.25">
      <c r="A352" s="34">
        <v>45482</v>
      </c>
      <c r="B352" s="52">
        <v>7</v>
      </c>
      <c r="C352" s="52">
        <v>2</v>
      </c>
      <c r="D352" s="55">
        <v>15</v>
      </c>
      <c r="E352" s="42">
        <v>41.822200000000002</v>
      </c>
      <c r="F352" s="55" t="str">
        <f>IF(AND(RTO__3[[#This Row],[Month]]&gt;5,RTO__3[[#This Row],[Month]]&lt;10,RTO__3[[#This Row],[Day of Week]]&lt;=5,RTO__3[[#This Row],[Hour]]&gt;=15,RTO__3[[#This Row],[Hour]]&lt;=18),"ON","OFF")</f>
        <v>ON</v>
      </c>
      <c r="G352" s="29"/>
      <c r="H352"/>
      <c r="I352"/>
    </row>
    <row r="353" spans="1:9" x14ac:dyDescent="0.25">
      <c r="A353" s="34">
        <v>45482</v>
      </c>
      <c r="B353" s="52">
        <v>7</v>
      </c>
      <c r="C353" s="52">
        <v>2</v>
      </c>
      <c r="D353" s="55">
        <v>16</v>
      </c>
      <c r="E353" s="42">
        <v>47.367600000000003</v>
      </c>
      <c r="F353" s="55" t="str">
        <f>IF(AND(RTO__3[[#This Row],[Month]]&gt;5,RTO__3[[#This Row],[Month]]&lt;10,RTO__3[[#This Row],[Day of Week]]&lt;=5,RTO__3[[#This Row],[Hour]]&gt;=15,RTO__3[[#This Row],[Hour]]&lt;=18),"ON","OFF")</f>
        <v>ON</v>
      </c>
      <c r="G353" s="29"/>
      <c r="H353"/>
      <c r="I353"/>
    </row>
    <row r="354" spans="1:9" x14ac:dyDescent="0.25">
      <c r="A354" s="34">
        <v>45482</v>
      </c>
      <c r="B354" s="52">
        <v>7</v>
      </c>
      <c r="C354" s="52">
        <v>2</v>
      </c>
      <c r="D354" s="55">
        <v>17</v>
      </c>
      <c r="E354" s="42">
        <v>44.115900000000003</v>
      </c>
      <c r="F354" s="55" t="str">
        <f>IF(AND(RTO__3[[#This Row],[Month]]&gt;5,RTO__3[[#This Row],[Month]]&lt;10,RTO__3[[#This Row],[Day of Week]]&lt;=5,RTO__3[[#This Row],[Hour]]&gt;=15,RTO__3[[#This Row],[Hour]]&lt;=18),"ON","OFF")</f>
        <v>ON</v>
      </c>
      <c r="G354" s="29"/>
      <c r="H354"/>
      <c r="I354"/>
    </row>
    <row r="355" spans="1:9" x14ac:dyDescent="0.25">
      <c r="A355" s="34">
        <v>45482</v>
      </c>
      <c r="B355" s="52">
        <v>7</v>
      </c>
      <c r="C355" s="52">
        <v>2</v>
      </c>
      <c r="D355" s="55">
        <v>18</v>
      </c>
      <c r="E355" s="42">
        <v>46.945700000000002</v>
      </c>
      <c r="F355" s="55" t="str">
        <f>IF(AND(RTO__3[[#This Row],[Month]]&gt;5,RTO__3[[#This Row],[Month]]&lt;10,RTO__3[[#This Row],[Day of Week]]&lt;=5,RTO__3[[#This Row],[Hour]]&gt;=15,RTO__3[[#This Row],[Hour]]&lt;=18),"ON","OFF")</f>
        <v>ON</v>
      </c>
      <c r="G355" s="29"/>
      <c r="H355"/>
      <c r="I355"/>
    </row>
    <row r="356" spans="1:9" x14ac:dyDescent="0.25">
      <c r="A356" s="34">
        <v>45482</v>
      </c>
      <c r="B356" s="52">
        <v>7</v>
      </c>
      <c r="C356" s="52">
        <v>2</v>
      </c>
      <c r="D356" s="55">
        <v>19</v>
      </c>
      <c r="E356" s="42">
        <v>84.269199999999998</v>
      </c>
      <c r="F356" s="55" t="str">
        <f>IF(AND(RTO__3[[#This Row],[Month]]&gt;5,RTO__3[[#This Row],[Month]]&lt;10,RTO__3[[#This Row],[Day of Week]]&lt;=5,RTO__3[[#This Row],[Hour]]&gt;=15,RTO__3[[#This Row],[Hour]]&lt;=18),"ON","OFF")</f>
        <v>OFF</v>
      </c>
      <c r="G356" s="29"/>
      <c r="H356"/>
      <c r="I356"/>
    </row>
    <row r="357" spans="1:9" x14ac:dyDescent="0.25">
      <c r="A357" s="34">
        <v>45482</v>
      </c>
      <c r="B357" s="52">
        <v>7</v>
      </c>
      <c r="C357" s="52">
        <v>2</v>
      </c>
      <c r="D357" s="55">
        <v>20</v>
      </c>
      <c r="E357" s="42">
        <v>-13.836600000000001</v>
      </c>
      <c r="F357" s="55" t="str">
        <f>IF(AND(RTO__3[[#This Row],[Month]]&gt;5,RTO__3[[#This Row],[Month]]&lt;10,RTO__3[[#This Row],[Day of Week]]&lt;=5,RTO__3[[#This Row],[Hour]]&gt;=15,RTO__3[[#This Row],[Hour]]&lt;=18),"ON","OFF")</f>
        <v>OFF</v>
      </c>
      <c r="G357" s="29"/>
      <c r="H357"/>
      <c r="I357"/>
    </row>
    <row r="358" spans="1:9" x14ac:dyDescent="0.25">
      <c r="A358" s="34">
        <v>45482</v>
      </c>
      <c r="B358" s="52">
        <v>7</v>
      </c>
      <c r="C358" s="52">
        <v>2</v>
      </c>
      <c r="D358" s="55">
        <v>21</v>
      </c>
      <c r="E358" s="42">
        <v>9.5935000000000006</v>
      </c>
      <c r="F358" s="55" t="str">
        <f>IF(AND(RTO__3[[#This Row],[Month]]&gt;5,RTO__3[[#This Row],[Month]]&lt;10,RTO__3[[#This Row],[Day of Week]]&lt;=5,RTO__3[[#This Row],[Hour]]&gt;=15,RTO__3[[#This Row],[Hour]]&lt;=18),"ON","OFF")</f>
        <v>OFF</v>
      </c>
      <c r="G358" s="29"/>
      <c r="H358"/>
      <c r="I358"/>
    </row>
    <row r="359" spans="1:9" x14ac:dyDescent="0.25">
      <c r="A359" s="34">
        <v>45482</v>
      </c>
      <c r="B359" s="52">
        <v>7</v>
      </c>
      <c r="C359" s="52">
        <v>2</v>
      </c>
      <c r="D359" s="55">
        <v>22</v>
      </c>
      <c r="E359" s="42">
        <v>12.344799999999999</v>
      </c>
      <c r="F359" s="55" t="str">
        <f>IF(AND(RTO__3[[#This Row],[Month]]&gt;5,RTO__3[[#This Row],[Month]]&lt;10,RTO__3[[#This Row],[Day of Week]]&lt;=5,RTO__3[[#This Row],[Hour]]&gt;=15,RTO__3[[#This Row],[Hour]]&lt;=18),"ON","OFF")</f>
        <v>OFF</v>
      </c>
      <c r="G359" s="29"/>
      <c r="H359"/>
      <c r="I359"/>
    </row>
    <row r="360" spans="1:9" x14ac:dyDescent="0.25">
      <c r="A360" s="34">
        <v>45482</v>
      </c>
      <c r="B360" s="52">
        <v>7</v>
      </c>
      <c r="C360" s="52">
        <v>2</v>
      </c>
      <c r="D360" s="55">
        <v>23</v>
      </c>
      <c r="E360" s="42">
        <v>43.459400000000002</v>
      </c>
      <c r="F360" s="55" t="str">
        <f>IF(AND(RTO__3[[#This Row],[Month]]&gt;5,RTO__3[[#This Row],[Month]]&lt;10,RTO__3[[#This Row],[Day of Week]]&lt;=5,RTO__3[[#This Row],[Hour]]&gt;=15,RTO__3[[#This Row],[Hour]]&lt;=18),"ON","OFF")</f>
        <v>OFF</v>
      </c>
      <c r="G360" s="29"/>
      <c r="H360"/>
      <c r="I360"/>
    </row>
    <row r="361" spans="1:9" x14ac:dyDescent="0.25">
      <c r="A361" s="34">
        <v>45482</v>
      </c>
      <c r="B361" s="52">
        <v>7</v>
      </c>
      <c r="C361" s="52">
        <v>2</v>
      </c>
      <c r="D361" s="55">
        <v>24</v>
      </c>
      <c r="E361" s="42">
        <v>10.840199999999999</v>
      </c>
      <c r="F361" s="55" t="str">
        <f>IF(AND(RTO__3[[#This Row],[Month]]&gt;5,RTO__3[[#This Row],[Month]]&lt;10,RTO__3[[#This Row],[Day of Week]]&lt;=5,RTO__3[[#This Row],[Hour]]&gt;=15,RTO__3[[#This Row],[Hour]]&lt;=18),"ON","OFF")</f>
        <v>OFF</v>
      </c>
      <c r="G361" s="29"/>
      <c r="H361"/>
      <c r="I361"/>
    </row>
    <row r="362" spans="1:9" x14ac:dyDescent="0.25">
      <c r="A362" s="34">
        <v>45483</v>
      </c>
      <c r="B362" s="52">
        <v>7</v>
      </c>
      <c r="C362" s="52">
        <v>3</v>
      </c>
      <c r="D362" s="55">
        <v>1</v>
      </c>
      <c r="E362" s="42">
        <v>10.163500000000001</v>
      </c>
      <c r="F362" s="55" t="str">
        <f>IF(AND(RTO__3[[#This Row],[Month]]&gt;5,RTO__3[[#This Row],[Month]]&lt;10,RTO__3[[#This Row],[Day of Week]]&lt;=5,RTO__3[[#This Row],[Hour]]&gt;=15,RTO__3[[#This Row],[Hour]]&lt;=18),"ON","OFF")</f>
        <v>OFF</v>
      </c>
      <c r="G362" s="29"/>
      <c r="H362"/>
      <c r="I362"/>
    </row>
    <row r="363" spans="1:9" x14ac:dyDescent="0.25">
      <c r="A363" s="34">
        <v>45483</v>
      </c>
      <c r="B363" s="52">
        <v>7</v>
      </c>
      <c r="C363" s="52">
        <v>3</v>
      </c>
      <c r="D363" s="55">
        <v>2</v>
      </c>
      <c r="E363" s="42">
        <v>12.2255</v>
      </c>
      <c r="F363" s="55" t="str">
        <f>IF(AND(RTO__3[[#This Row],[Month]]&gt;5,RTO__3[[#This Row],[Month]]&lt;10,RTO__3[[#This Row],[Day of Week]]&lt;=5,RTO__3[[#This Row],[Hour]]&gt;=15,RTO__3[[#This Row],[Hour]]&lt;=18),"ON","OFF")</f>
        <v>OFF</v>
      </c>
      <c r="G363" s="29"/>
      <c r="H363"/>
      <c r="I363"/>
    </row>
    <row r="364" spans="1:9" x14ac:dyDescent="0.25">
      <c r="A364" s="34">
        <v>45483</v>
      </c>
      <c r="B364" s="52">
        <v>7</v>
      </c>
      <c r="C364" s="52">
        <v>3</v>
      </c>
      <c r="D364" s="55">
        <v>3</v>
      </c>
      <c r="E364" s="42">
        <v>7.8148</v>
      </c>
      <c r="F364" s="55" t="str">
        <f>IF(AND(RTO__3[[#This Row],[Month]]&gt;5,RTO__3[[#This Row],[Month]]&lt;10,RTO__3[[#This Row],[Day of Week]]&lt;=5,RTO__3[[#This Row],[Hour]]&gt;=15,RTO__3[[#This Row],[Hour]]&lt;=18),"ON","OFF")</f>
        <v>OFF</v>
      </c>
      <c r="G364" s="29"/>
      <c r="H364"/>
      <c r="I364"/>
    </row>
    <row r="365" spans="1:9" x14ac:dyDescent="0.25">
      <c r="A365" s="34">
        <v>45483</v>
      </c>
      <c r="B365" s="52">
        <v>7</v>
      </c>
      <c r="C365" s="52">
        <v>3</v>
      </c>
      <c r="D365" s="55">
        <v>4</v>
      </c>
      <c r="E365" s="42">
        <v>16.4343</v>
      </c>
      <c r="F365" s="55" t="str">
        <f>IF(AND(RTO__3[[#This Row],[Month]]&gt;5,RTO__3[[#This Row],[Month]]&lt;10,RTO__3[[#This Row],[Day of Week]]&lt;=5,RTO__3[[#This Row],[Hour]]&gt;=15,RTO__3[[#This Row],[Hour]]&lt;=18),"ON","OFF")</f>
        <v>OFF</v>
      </c>
      <c r="G365" s="29"/>
      <c r="H365"/>
      <c r="I365"/>
    </row>
    <row r="366" spans="1:9" x14ac:dyDescent="0.25">
      <c r="A366" s="34">
        <v>45483</v>
      </c>
      <c r="B366" s="52">
        <v>7</v>
      </c>
      <c r="C366" s="52">
        <v>3</v>
      </c>
      <c r="D366" s="55">
        <v>5</v>
      </c>
      <c r="E366" s="42">
        <v>8.0112000000000005</v>
      </c>
      <c r="F366" s="55" t="str">
        <f>IF(AND(RTO__3[[#This Row],[Month]]&gt;5,RTO__3[[#This Row],[Month]]&lt;10,RTO__3[[#This Row],[Day of Week]]&lt;=5,RTO__3[[#This Row],[Hour]]&gt;=15,RTO__3[[#This Row],[Hour]]&lt;=18),"ON","OFF")</f>
        <v>OFF</v>
      </c>
      <c r="G366" s="29"/>
      <c r="H366"/>
      <c r="I366"/>
    </row>
    <row r="367" spans="1:9" x14ac:dyDescent="0.25">
      <c r="A367" s="34">
        <v>45483</v>
      </c>
      <c r="B367" s="52">
        <v>7</v>
      </c>
      <c r="C367" s="52">
        <v>3</v>
      </c>
      <c r="D367" s="55">
        <v>6</v>
      </c>
      <c r="E367" s="42">
        <v>21.640999999999998</v>
      </c>
      <c r="F367" s="55" t="str">
        <f>IF(AND(RTO__3[[#This Row],[Month]]&gt;5,RTO__3[[#This Row],[Month]]&lt;10,RTO__3[[#This Row],[Day of Week]]&lt;=5,RTO__3[[#This Row],[Hour]]&gt;=15,RTO__3[[#This Row],[Hour]]&lt;=18),"ON","OFF")</f>
        <v>OFF</v>
      </c>
      <c r="G367" s="29"/>
      <c r="H367"/>
      <c r="I367"/>
    </row>
    <row r="368" spans="1:9" x14ac:dyDescent="0.25">
      <c r="A368" s="34">
        <v>45483</v>
      </c>
      <c r="B368" s="52">
        <v>7</v>
      </c>
      <c r="C368" s="52">
        <v>3</v>
      </c>
      <c r="D368" s="55">
        <v>7</v>
      </c>
      <c r="E368" s="42">
        <v>8.8937000000000008</v>
      </c>
      <c r="F368" s="55" t="str">
        <f>IF(AND(RTO__3[[#This Row],[Month]]&gt;5,RTO__3[[#This Row],[Month]]&lt;10,RTO__3[[#This Row],[Day of Week]]&lt;=5,RTO__3[[#This Row],[Hour]]&gt;=15,RTO__3[[#This Row],[Hour]]&lt;=18),"ON","OFF")</f>
        <v>OFF</v>
      </c>
      <c r="G368" s="29"/>
      <c r="H368"/>
      <c r="I368"/>
    </row>
    <row r="369" spans="1:9" x14ac:dyDescent="0.25">
      <c r="A369" s="34">
        <v>45483</v>
      </c>
      <c r="B369" s="52">
        <v>7</v>
      </c>
      <c r="C369" s="52">
        <v>3</v>
      </c>
      <c r="D369" s="55">
        <v>8</v>
      </c>
      <c r="E369" s="42">
        <v>8.4786999999999999</v>
      </c>
      <c r="F369" s="55" t="str">
        <f>IF(AND(RTO__3[[#This Row],[Month]]&gt;5,RTO__3[[#This Row],[Month]]&lt;10,RTO__3[[#This Row],[Day of Week]]&lt;=5,RTO__3[[#This Row],[Hour]]&gt;=15,RTO__3[[#This Row],[Hour]]&lt;=18),"ON","OFF")</f>
        <v>OFF</v>
      </c>
      <c r="G369" s="29"/>
      <c r="H369"/>
      <c r="I369"/>
    </row>
    <row r="370" spans="1:9" x14ac:dyDescent="0.25">
      <c r="A370" s="34">
        <v>45483</v>
      </c>
      <c r="B370" s="52">
        <v>7</v>
      </c>
      <c r="C370" s="52">
        <v>3</v>
      </c>
      <c r="D370" s="55">
        <v>9</v>
      </c>
      <c r="E370" s="42">
        <v>11.7959</v>
      </c>
      <c r="F370" s="55" t="str">
        <f>IF(AND(RTO__3[[#This Row],[Month]]&gt;5,RTO__3[[#This Row],[Month]]&lt;10,RTO__3[[#This Row],[Day of Week]]&lt;=5,RTO__3[[#This Row],[Hour]]&gt;=15,RTO__3[[#This Row],[Hour]]&lt;=18),"ON","OFF")</f>
        <v>OFF</v>
      </c>
      <c r="G370" s="29"/>
      <c r="H370"/>
      <c r="I370"/>
    </row>
    <row r="371" spans="1:9" x14ac:dyDescent="0.25">
      <c r="A371" s="34">
        <v>45483</v>
      </c>
      <c r="B371" s="52">
        <v>7</v>
      </c>
      <c r="C371" s="52">
        <v>3</v>
      </c>
      <c r="D371" s="55">
        <v>10</v>
      </c>
      <c r="E371" s="42">
        <v>12.185700000000001</v>
      </c>
      <c r="F371" s="55" t="str">
        <f>IF(AND(RTO__3[[#This Row],[Month]]&gt;5,RTO__3[[#This Row],[Month]]&lt;10,RTO__3[[#This Row],[Day of Week]]&lt;=5,RTO__3[[#This Row],[Hour]]&gt;=15,RTO__3[[#This Row],[Hour]]&lt;=18),"ON","OFF")</f>
        <v>OFF</v>
      </c>
      <c r="G371" s="29"/>
      <c r="H371"/>
      <c r="I371"/>
    </row>
    <row r="372" spans="1:9" x14ac:dyDescent="0.25">
      <c r="A372" s="34">
        <v>45483</v>
      </c>
      <c r="B372" s="52">
        <v>7</v>
      </c>
      <c r="C372" s="52">
        <v>3</v>
      </c>
      <c r="D372" s="55">
        <v>11</v>
      </c>
      <c r="E372" s="42">
        <v>14.1045</v>
      </c>
      <c r="F372" s="55" t="str">
        <f>IF(AND(RTO__3[[#This Row],[Month]]&gt;5,RTO__3[[#This Row],[Month]]&lt;10,RTO__3[[#This Row],[Day of Week]]&lt;=5,RTO__3[[#This Row],[Hour]]&gt;=15,RTO__3[[#This Row],[Hour]]&lt;=18),"ON","OFF")</f>
        <v>OFF</v>
      </c>
      <c r="G372" s="29"/>
      <c r="H372"/>
      <c r="I372"/>
    </row>
    <row r="373" spans="1:9" x14ac:dyDescent="0.25">
      <c r="A373" s="34">
        <v>45483</v>
      </c>
      <c r="B373" s="52">
        <v>7</v>
      </c>
      <c r="C373" s="52">
        <v>3</v>
      </c>
      <c r="D373" s="55">
        <v>12</v>
      </c>
      <c r="E373" s="42">
        <v>15.451599999999999</v>
      </c>
      <c r="F373" s="55" t="str">
        <f>IF(AND(RTO__3[[#This Row],[Month]]&gt;5,RTO__3[[#This Row],[Month]]&lt;10,RTO__3[[#This Row],[Day of Week]]&lt;=5,RTO__3[[#This Row],[Hour]]&gt;=15,RTO__3[[#This Row],[Hour]]&lt;=18),"ON","OFF")</f>
        <v>OFF</v>
      </c>
      <c r="G373" s="29"/>
      <c r="H373"/>
      <c r="I373"/>
    </row>
    <row r="374" spans="1:9" x14ac:dyDescent="0.25">
      <c r="A374" s="34">
        <v>45483</v>
      </c>
      <c r="B374" s="52">
        <v>7</v>
      </c>
      <c r="C374" s="52">
        <v>3</v>
      </c>
      <c r="D374" s="55">
        <v>13</v>
      </c>
      <c r="E374" s="42">
        <v>18.8736</v>
      </c>
      <c r="F374" s="55" t="str">
        <f>IF(AND(RTO__3[[#This Row],[Month]]&gt;5,RTO__3[[#This Row],[Month]]&lt;10,RTO__3[[#This Row],[Day of Week]]&lt;=5,RTO__3[[#This Row],[Hour]]&gt;=15,RTO__3[[#This Row],[Hour]]&lt;=18),"ON","OFF")</f>
        <v>OFF</v>
      </c>
      <c r="G374" s="29"/>
      <c r="H374"/>
      <c r="I374"/>
    </row>
    <row r="375" spans="1:9" x14ac:dyDescent="0.25">
      <c r="A375" s="34">
        <v>45483</v>
      </c>
      <c r="B375" s="52">
        <v>7</v>
      </c>
      <c r="C375" s="52">
        <v>3</v>
      </c>
      <c r="D375" s="55">
        <v>14</v>
      </c>
      <c r="E375" s="42">
        <v>29.972999999999999</v>
      </c>
      <c r="F375" s="55" t="str">
        <f>IF(AND(RTO__3[[#This Row],[Month]]&gt;5,RTO__3[[#This Row],[Month]]&lt;10,RTO__3[[#This Row],[Day of Week]]&lt;=5,RTO__3[[#This Row],[Hour]]&gt;=15,RTO__3[[#This Row],[Hour]]&lt;=18),"ON","OFF")</f>
        <v>OFF</v>
      </c>
      <c r="G375" s="29"/>
      <c r="H375"/>
      <c r="I375"/>
    </row>
    <row r="376" spans="1:9" x14ac:dyDescent="0.25">
      <c r="A376" s="34">
        <v>45483</v>
      </c>
      <c r="B376" s="52">
        <v>7</v>
      </c>
      <c r="C376" s="52">
        <v>3</v>
      </c>
      <c r="D376" s="55">
        <v>15</v>
      </c>
      <c r="E376" s="42">
        <v>42.664400000000001</v>
      </c>
      <c r="F376" s="55" t="str">
        <f>IF(AND(RTO__3[[#This Row],[Month]]&gt;5,RTO__3[[#This Row],[Month]]&lt;10,RTO__3[[#This Row],[Day of Week]]&lt;=5,RTO__3[[#This Row],[Hour]]&gt;=15,RTO__3[[#This Row],[Hour]]&lt;=18),"ON","OFF")</f>
        <v>ON</v>
      </c>
      <c r="G376" s="29"/>
      <c r="H376"/>
      <c r="I376"/>
    </row>
    <row r="377" spans="1:9" x14ac:dyDescent="0.25">
      <c r="A377" s="34">
        <v>45483</v>
      </c>
      <c r="B377" s="52">
        <v>7</v>
      </c>
      <c r="C377" s="52">
        <v>3</v>
      </c>
      <c r="D377" s="55">
        <v>16</v>
      </c>
      <c r="E377" s="42">
        <v>205.50559999999999</v>
      </c>
      <c r="F377" s="55" t="str">
        <f>IF(AND(RTO__3[[#This Row],[Month]]&gt;5,RTO__3[[#This Row],[Month]]&lt;10,RTO__3[[#This Row],[Day of Week]]&lt;=5,RTO__3[[#This Row],[Hour]]&gt;=15,RTO__3[[#This Row],[Hour]]&lt;=18),"ON","OFF")</f>
        <v>ON</v>
      </c>
      <c r="G377" s="29"/>
      <c r="H377"/>
      <c r="I377"/>
    </row>
    <row r="378" spans="1:9" x14ac:dyDescent="0.25">
      <c r="A378" s="34">
        <v>45483</v>
      </c>
      <c r="B378" s="52">
        <v>7</v>
      </c>
      <c r="C378" s="52">
        <v>3</v>
      </c>
      <c r="D378" s="55">
        <v>17</v>
      </c>
      <c r="E378" s="42">
        <v>39.610999999999997</v>
      </c>
      <c r="F378" s="55" t="str">
        <f>IF(AND(RTO__3[[#This Row],[Month]]&gt;5,RTO__3[[#This Row],[Month]]&lt;10,RTO__3[[#This Row],[Day of Week]]&lt;=5,RTO__3[[#This Row],[Hour]]&gt;=15,RTO__3[[#This Row],[Hour]]&lt;=18),"ON","OFF")</f>
        <v>ON</v>
      </c>
      <c r="G378" s="29"/>
      <c r="H378"/>
      <c r="I378"/>
    </row>
    <row r="379" spans="1:9" x14ac:dyDescent="0.25">
      <c r="A379" s="34">
        <v>45483</v>
      </c>
      <c r="B379" s="52">
        <v>7</v>
      </c>
      <c r="C379" s="52">
        <v>3</v>
      </c>
      <c r="D379" s="55">
        <v>18</v>
      </c>
      <c r="E379" s="42">
        <v>14.097099999999999</v>
      </c>
      <c r="F379" s="55" t="str">
        <f>IF(AND(RTO__3[[#This Row],[Month]]&gt;5,RTO__3[[#This Row],[Month]]&lt;10,RTO__3[[#This Row],[Day of Week]]&lt;=5,RTO__3[[#This Row],[Hour]]&gt;=15,RTO__3[[#This Row],[Hour]]&lt;=18),"ON","OFF")</f>
        <v>ON</v>
      </c>
      <c r="G379" s="29"/>
      <c r="H379"/>
      <c r="I379"/>
    </row>
    <row r="380" spans="1:9" x14ac:dyDescent="0.25">
      <c r="A380" s="34">
        <v>45483</v>
      </c>
      <c r="B380" s="52">
        <v>7</v>
      </c>
      <c r="C380" s="52">
        <v>3</v>
      </c>
      <c r="D380" s="55">
        <v>19</v>
      </c>
      <c r="E380" s="42">
        <v>11.7087</v>
      </c>
      <c r="F380" s="55" t="str">
        <f>IF(AND(RTO__3[[#This Row],[Month]]&gt;5,RTO__3[[#This Row],[Month]]&lt;10,RTO__3[[#This Row],[Day of Week]]&lt;=5,RTO__3[[#This Row],[Hour]]&gt;=15,RTO__3[[#This Row],[Hour]]&lt;=18),"ON","OFF")</f>
        <v>OFF</v>
      </c>
      <c r="G380" s="29"/>
      <c r="H380"/>
      <c r="I380"/>
    </row>
    <row r="381" spans="1:9" x14ac:dyDescent="0.25">
      <c r="A381" s="34">
        <v>45483</v>
      </c>
      <c r="B381" s="52">
        <v>7</v>
      </c>
      <c r="C381" s="52">
        <v>3</v>
      </c>
      <c r="D381" s="55">
        <v>20</v>
      </c>
      <c r="E381" s="42">
        <v>11.523999999999999</v>
      </c>
      <c r="F381" s="55" t="str">
        <f>IF(AND(RTO__3[[#This Row],[Month]]&gt;5,RTO__3[[#This Row],[Month]]&lt;10,RTO__3[[#This Row],[Day of Week]]&lt;=5,RTO__3[[#This Row],[Hour]]&gt;=15,RTO__3[[#This Row],[Hour]]&lt;=18),"ON","OFF")</f>
        <v>OFF</v>
      </c>
      <c r="G381" s="29"/>
      <c r="H381"/>
      <c r="I381"/>
    </row>
    <row r="382" spans="1:9" x14ac:dyDescent="0.25">
      <c r="A382" s="34">
        <v>45483</v>
      </c>
      <c r="B382" s="52">
        <v>7</v>
      </c>
      <c r="C382" s="52">
        <v>3</v>
      </c>
      <c r="D382" s="55">
        <v>21</v>
      </c>
      <c r="E382" s="42">
        <v>11.1815</v>
      </c>
      <c r="F382" s="55" t="str">
        <f>IF(AND(RTO__3[[#This Row],[Month]]&gt;5,RTO__3[[#This Row],[Month]]&lt;10,RTO__3[[#This Row],[Day of Week]]&lt;=5,RTO__3[[#This Row],[Hour]]&gt;=15,RTO__3[[#This Row],[Hour]]&lt;=18),"ON","OFF")</f>
        <v>OFF</v>
      </c>
      <c r="G382" s="29"/>
      <c r="H382"/>
      <c r="I382"/>
    </row>
    <row r="383" spans="1:9" x14ac:dyDescent="0.25">
      <c r="A383" s="34">
        <v>45483</v>
      </c>
      <c r="B383" s="52">
        <v>7</v>
      </c>
      <c r="C383" s="52">
        <v>3</v>
      </c>
      <c r="D383" s="55">
        <v>22</v>
      </c>
      <c r="E383" s="42">
        <v>12.1296</v>
      </c>
      <c r="F383" s="55" t="str">
        <f>IF(AND(RTO__3[[#This Row],[Month]]&gt;5,RTO__3[[#This Row],[Month]]&lt;10,RTO__3[[#This Row],[Day of Week]]&lt;=5,RTO__3[[#This Row],[Hour]]&gt;=15,RTO__3[[#This Row],[Hour]]&lt;=18),"ON","OFF")</f>
        <v>OFF</v>
      </c>
      <c r="G383" s="29"/>
      <c r="H383"/>
      <c r="I383"/>
    </row>
    <row r="384" spans="1:9" x14ac:dyDescent="0.25">
      <c r="A384" s="34">
        <v>45483</v>
      </c>
      <c r="B384" s="52">
        <v>7</v>
      </c>
      <c r="C384" s="52">
        <v>3</v>
      </c>
      <c r="D384" s="55">
        <v>23</v>
      </c>
      <c r="E384" s="42">
        <v>11.3565</v>
      </c>
      <c r="F384" s="55" t="str">
        <f>IF(AND(RTO__3[[#This Row],[Month]]&gt;5,RTO__3[[#This Row],[Month]]&lt;10,RTO__3[[#This Row],[Day of Week]]&lt;=5,RTO__3[[#This Row],[Hour]]&gt;=15,RTO__3[[#This Row],[Hour]]&lt;=18),"ON","OFF")</f>
        <v>OFF</v>
      </c>
      <c r="G384" s="29"/>
      <c r="H384"/>
      <c r="I384"/>
    </row>
    <row r="385" spans="1:9" x14ac:dyDescent="0.25">
      <c r="A385" s="34">
        <v>45483</v>
      </c>
      <c r="B385" s="52">
        <v>7</v>
      </c>
      <c r="C385" s="52">
        <v>3</v>
      </c>
      <c r="D385" s="55">
        <v>24</v>
      </c>
      <c r="E385" s="42">
        <v>12.5067</v>
      </c>
      <c r="F385" s="55" t="str">
        <f>IF(AND(RTO__3[[#This Row],[Month]]&gt;5,RTO__3[[#This Row],[Month]]&lt;10,RTO__3[[#This Row],[Day of Week]]&lt;=5,RTO__3[[#This Row],[Hour]]&gt;=15,RTO__3[[#This Row],[Hour]]&lt;=18),"ON","OFF")</f>
        <v>OFF</v>
      </c>
      <c r="G385" s="29"/>
      <c r="H385"/>
      <c r="I385"/>
    </row>
    <row r="386" spans="1:9" x14ac:dyDescent="0.25">
      <c r="A386" s="34">
        <v>45484</v>
      </c>
      <c r="B386" s="52">
        <v>7</v>
      </c>
      <c r="C386" s="52">
        <v>4</v>
      </c>
      <c r="D386" s="55">
        <v>1</v>
      </c>
      <c r="E386" s="42">
        <v>14.31</v>
      </c>
      <c r="F386" s="55" t="str">
        <f>IF(AND(RTO__3[[#This Row],[Month]]&gt;5,RTO__3[[#This Row],[Month]]&lt;10,RTO__3[[#This Row],[Day of Week]]&lt;=5,RTO__3[[#This Row],[Hour]]&gt;=15,RTO__3[[#This Row],[Hour]]&lt;=18),"ON","OFF")</f>
        <v>OFF</v>
      </c>
      <c r="G386" s="29"/>
      <c r="H386"/>
      <c r="I386"/>
    </row>
    <row r="387" spans="1:9" x14ac:dyDescent="0.25">
      <c r="A387" s="34">
        <v>45484</v>
      </c>
      <c r="B387" s="52">
        <v>7</v>
      </c>
      <c r="C387" s="52">
        <v>4</v>
      </c>
      <c r="D387" s="55">
        <v>2</v>
      </c>
      <c r="E387" s="42">
        <v>12.090400000000001</v>
      </c>
      <c r="F387" s="55" t="str">
        <f>IF(AND(RTO__3[[#This Row],[Month]]&gt;5,RTO__3[[#This Row],[Month]]&lt;10,RTO__3[[#This Row],[Day of Week]]&lt;=5,RTO__3[[#This Row],[Hour]]&gt;=15,RTO__3[[#This Row],[Hour]]&lt;=18),"ON","OFF")</f>
        <v>OFF</v>
      </c>
      <c r="G387" s="29"/>
      <c r="H387"/>
      <c r="I387"/>
    </row>
    <row r="388" spans="1:9" x14ac:dyDescent="0.25">
      <c r="A388" s="34">
        <v>45484</v>
      </c>
      <c r="B388" s="52">
        <v>7</v>
      </c>
      <c r="C388" s="52">
        <v>4</v>
      </c>
      <c r="D388" s="55">
        <v>3</v>
      </c>
      <c r="E388" s="42">
        <v>12.1097</v>
      </c>
      <c r="F388" s="55" t="str">
        <f>IF(AND(RTO__3[[#This Row],[Month]]&gt;5,RTO__3[[#This Row],[Month]]&lt;10,RTO__3[[#This Row],[Day of Week]]&lt;=5,RTO__3[[#This Row],[Hour]]&gt;=15,RTO__3[[#This Row],[Hour]]&lt;=18),"ON","OFF")</f>
        <v>OFF</v>
      </c>
      <c r="G388" s="29"/>
      <c r="H388"/>
      <c r="I388"/>
    </row>
    <row r="389" spans="1:9" x14ac:dyDescent="0.25">
      <c r="A389" s="34">
        <v>45484</v>
      </c>
      <c r="B389" s="52">
        <v>7</v>
      </c>
      <c r="C389" s="52">
        <v>4</v>
      </c>
      <c r="D389" s="55">
        <v>4</v>
      </c>
      <c r="E389" s="42">
        <v>11.7118</v>
      </c>
      <c r="F389" s="55" t="str">
        <f>IF(AND(RTO__3[[#This Row],[Month]]&gt;5,RTO__3[[#This Row],[Month]]&lt;10,RTO__3[[#This Row],[Day of Week]]&lt;=5,RTO__3[[#This Row],[Hour]]&gt;=15,RTO__3[[#This Row],[Hour]]&lt;=18),"ON","OFF")</f>
        <v>OFF</v>
      </c>
      <c r="G389" s="29"/>
      <c r="H389"/>
      <c r="I389"/>
    </row>
    <row r="390" spans="1:9" x14ac:dyDescent="0.25">
      <c r="A390" s="34">
        <v>45484</v>
      </c>
      <c r="B390" s="52">
        <v>7</v>
      </c>
      <c r="C390" s="52">
        <v>4</v>
      </c>
      <c r="D390" s="55">
        <v>5</v>
      </c>
      <c r="E390" s="42">
        <v>11.8124</v>
      </c>
      <c r="F390" s="55" t="str">
        <f>IF(AND(RTO__3[[#This Row],[Month]]&gt;5,RTO__3[[#This Row],[Month]]&lt;10,RTO__3[[#This Row],[Day of Week]]&lt;=5,RTO__3[[#This Row],[Hour]]&gt;=15,RTO__3[[#This Row],[Hour]]&lt;=18),"ON","OFF")</f>
        <v>OFF</v>
      </c>
      <c r="G390" s="29"/>
      <c r="H390"/>
      <c r="I390"/>
    </row>
    <row r="391" spans="1:9" x14ac:dyDescent="0.25">
      <c r="A391" s="34">
        <v>45484</v>
      </c>
      <c r="B391" s="52">
        <v>7</v>
      </c>
      <c r="C391" s="52">
        <v>4</v>
      </c>
      <c r="D391" s="55">
        <v>6</v>
      </c>
      <c r="E391" s="42">
        <v>11.766299999999999</v>
      </c>
      <c r="F391" s="55" t="str">
        <f>IF(AND(RTO__3[[#This Row],[Month]]&gt;5,RTO__3[[#This Row],[Month]]&lt;10,RTO__3[[#This Row],[Day of Week]]&lt;=5,RTO__3[[#This Row],[Hour]]&gt;=15,RTO__3[[#This Row],[Hour]]&lt;=18),"ON","OFF")</f>
        <v>OFF</v>
      </c>
      <c r="G391" s="29"/>
      <c r="H391"/>
      <c r="I391"/>
    </row>
    <row r="392" spans="1:9" x14ac:dyDescent="0.25">
      <c r="A392" s="34">
        <v>45484</v>
      </c>
      <c r="B392" s="52">
        <v>7</v>
      </c>
      <c r="C392" s="52">
        <v>4</v>
      </c>
      <c r="D392" s="55">
        <v>7</v>
      </c>
      <c r="E392" s="42">
        <v>-21.792300000000001</v>
      </c>
      <c r="F392" s="55" t="str">
        <f>IF(AND(RTO__3[[#This Row],[Month]]&gt;5,RTO__3[[#This Row],[Month]]&lt;10,RTO__3[[#This Row],[Day of Week]]&lt;=5,RTO__3[[#This Row],[Hour]]&gt;=15,RTO__3[[#This Row],[Hour]]&lt;=18),"ON","OFF")</f>
        <v>OFF</v>
      </c>
      <c r="G392" s="29"/>
      <c r="H392"/>
      <c r="I392"/>
    </row>
    <row r="393" spans="1:9" x14ac:dyDescent="0.25">
      <c r="A393" s="34">
        <v>45484</v>
      </c>
      <c r="B393" s="52">
        <v>7</v>
      </c>
      <c r="C393" s="52">
        <v>4</v>
      </c>
      <c r="D393" s="55">
        <v>8</v>
      </c>
      <c r="E393" s="42">
        <v>-0.64259999999999995</v>
      </c>
      <c r="F393" s="55" t="str">
        <f>IF(AND(RTO__3[[#This Row],[Month]]&gt;5,RTO__3[[#This Row],[Month]]&lt;10,RTO__3[[#This Row],[Day of Week]]&lt;=5,RTO__3[[#This Row],[Hour]]&gt;=15,RTO__3[[#This Row],[Hour]]&lt;=18),"ON","OFF")</f>
        <v>OFF</v>
      </c>
      <c r="G393" s="29"/>
      <c r="H393"/>
      <c r="I393"/>
    </row>
    <row r="394" spans="1:9" x14ac:dyDescent="0.25">
      <c r="A394" s="34">
        <v>45484</v>
      </c>
      <c r="B394" s="52">
        <v>7</v>
      </c>
      <c r="C394" s="52">
        <v>4</v>
      </c>
      <c r="D394" s="55">
        <v>9</v>
      </c>
      <c r="E394" s="42">
        <v>11.227499999999999</v>
      </c>
      <c r="F394" s="55" t="str">
        <f>IF(AND(RTO__3[[#This Row],[Month]]&gt;5,RTO__3[[#This Row],[Month]]&lt;10,RTO__3[[#This Row],[Day of Week]]&lt;=5,RTO__3[[#This Row],[Hour]]&gt;=15,RTO__3[[#This Row],[Hour]]&lt;=18),"ON","OFF")</f>
        <v>OFF</v>
      </c>
      <c r="G394" s="29"/>
      <c r="H394"/>
      <c r="I394"/>
    </row>
    <row r="395" spans="1:9" x14ac:dyDescent="0.25">
      <c r="A395" s="34">
        <v>45484</v>
      </c>
      <c r="B395" s="52">
        <v>7</v>
      </c>
      <c r="C395" s="52">
        <v>4</v>
      </c>
      <c r="D395" s="55">
        <v>10</v>
      </c>
      <c r="E395" s="42">
        <v>11.9131</v>
      </c>
      <c r="F395" s="55" t="str">
        <f>IF(AND(RTO__3[[#This Row],[Month]]&gt;5,RTO__3[[#This Row],[Month]]&lt;10,RTO__3[[#This Row],[Day of Week]]&lt;=5,RTO__3[[#This Row],[Hour]]&gt;=15,RTO__3[[#This Row],[Hour]]&lt;=18),"ON","OFF")</f>
        <v>OFF</v>
      </c>
      <c r="G395" s="29"/>
      <c r="H395"/>
      <c r="I395"/>
    </row>
    <row r="396" spans="1:9" x14ac:dyDescent="0.25">
      <c r="A396" s="34">
        <v>45484</v>
      </c>
      <c r="B396" s="52">
        <v>7</v>
      </c>
      <c r="C396" s="52">
        <v>4</v>
      </c>
      <c r="D396" s="55">
        <v>11</v>
      </c>
      <c r="E396" s="42">
        <v>15.7342</v>
      </c>
      <c r="F396" s="55" t="str">
        <f>IF(AND(RTO__3[[#This Row],[Month]]&gt;5,RTO__3[[#This Row],[Month]]&lt;10,RTO__3[[#This Row],[Day of Week]]&lt;=5,RTO__3[[#This Row],[Hour]]&gt;=15,RTO__3[[#This Row],[Hour]]&lt;=18),"ON","OFF")</f>
        <v>OFF</v>
      </c>
      <c r="G396" s="29"/>
      <c r="H396"/>
      <c r="I396"/>
    </row>
    <row r="397" spans="1:9" x14ac:dyDescent="0.25">
      <c r="A397" s="34">
        <v>45484</v>
      </c>
      <c r="B397" s="52">
        <v>7</v>
      </c>
      <c r="C397" s="52">
        <v>4</v>
      </c>
      <c r="D397" s="55">
        <v>12</v>
      </c>
      <c r="E397" s="42">
        <v>24.265999999999998</v>
      </c>
      <c r="F397" s="55" t="str">
        <f>IF(AND(RTO__3[[#This Row],[Month]]&gt;5,RTO__3[[#This Row],[Month]]&lt;10,RTO__3[[#This Row],[Day of Week]]&lt;=5,RTO__3[[#This Row],[Hour]]&gt;=15,RTO__3[[#This Row],[Hour]]&lt;=18),"ON","OFF")</f>
        <v>OFF</v>
      </c>
      <c r="G397" s="29"/>
      <c r="H397"/>
      <c r="I397"/>
    </row>
    <row r="398" spans="1:9" x14ac:dyDescent="0.25">
      <c r="A398" s="34">
        <v>45484</v>
      </c>
      <c r="B398" s="52">
        <v>7</v>
      </c>
      <c r="C398" s="52">
        <v>4</v>
      </c>
      <c r="D398" s="55">
        <v>13</v>
      </c>
      <c r="E398" s="42">
        <v>23.976700000000001</v>
      </c>
      <c r="F398" s="55" t="str">
        <f>IF(AND(RTO__3[[#This Row],[Month]]&gt;5,RTO__3[[#This Row],[Month]]&lt;10,RTO__3[[#This Row],[Day of Week]]&lt;=5,RTO__3[[#This Row],[Hour]]&gt;=15,RTO__3[[#This Row],[Hour]]&lt;=18),"ON","OFF")</f>
        <v>OFF</v>
      </c>
      <c r="G398" s="29"/>
      <c r="H398"/>
      <c r="I398"/>
    </row>
    <row r="399" spans="1:9" x14ac:dyDescent="0.25">
      <c r="A399" s="34">
        <v>45484</v>
      </c>
      <c r="B399" s="52">
        <v>7</v>
      </c>
      <c r="C399" s="52">
        <v>4</v>
      </c>
      <c r="D399" s="55">
        <v>14</v>
      </c>
      <c r="E399" s="42">
        <v>37.509099999999997</v>
      </c>
      <c r="F399" s="55" t="str">
        <f>IF(AND(RTO__3[[#This Row],[Month]]&gt;5,RTO__3[[#This Row],[Month]]&lt;10,RTO__3[[#This Row],[Day of Week]]&lt;=5,RTO__3[[#This Row],[Hour]]&gt;=15,RTO__3[[#This Row],[Hour]]&lt;=18),"ON","OFF")</f>
        <v>OFF</v>
      </c>
      <c r="G399" s="29"/>
      <c r="H399"/>
      <c r="I399"/>
    </row>
    <row r="400" spans="1:9" x14ac:dyDescent="0.25">
      <c r="A400" s="34">
        <v>45484</v>
      </c>
      <c r="B400" s="52">
        <v>7</v>
      </c>
      <c r="C400" s="52">
        <v>4</v>
      </c>
      <c r="D400" s="55">
        <v>15</v>
      </c>
      <c r="E400" s="42">
        <v>36.856400000000001</v>
      </c>
      <c r="F400" s="55" t="str">
        <f>IF(AND(RTO__3[[#This Row],[Month]]&gt;5,RTO__3[[#This Row],[Month]]&lt;10,RTO__3[[#This Row],[Day of Week]]&lt;=5,RTO__3[[#This Row],[Hour]]&gt;=15,RTO__3[[#This Row],[Hour]]&lt;=18),"ON","OFF")</f>
        <v>ON</v>
      </c>
      <c r="G400" s="29"/>
      <c r="H400"/>
      <c r="I400"/>
    </row>
    <row r="401" spans="1:9" x14ac:dyDescent="0.25">
      <c r="A401" s="34">
        <v>45484</v>
      </c>
      <c r="B401" s="52">
        <v>7</v>
      </c>
      <c r="C401" s="52">
        <v>4</v>
      </c>
      <c r="D401" s="55">
        <v>16</v>
      </c>
      <c r="E401" s="42">
        <v>18.563099999999999</v>
      </c>
      <c r="F401" s="55" t="str">
        <f>IF(AND(RTO__3[[#This Row],[Month]]&gt;5,RTO__3[[#This Row],[Month]]&lt;10,RTO__3[[#This Row],[Day of Week]]&lt;=5,RTO__3[[#This Row],[Hour]]&gt;=15,RTO__3[[#This Row],[Hour]]&lt;=18),"ON","OFF")</f>
        <v>ON</v>
      </c>
      <c r="G401" s="29"/>
      <c r="H401"/>
      <c r="I401"/>
    </row>
    <row r="402" spans="1:9" x14ac:dyDescent="0.25">
      <c r="A402" s="34">
        <v>45484</v>
      </c>
      <c r="B402" s="52">
        <v>7</v>
      </c>
      <c r="C402" s="52">
        <v>4</v>
      </c>
      <c r="D402" s="55">
        <v>17</v>
      </c>
      <c r="E402" s="42">
        <v>28.4724</v>
      </c>
      <c r="F402" s="55" t="str">
        <f>IF(AND(RTO__3[[#This Row],[Month]]&gt;5,RTO__3[[#This Row],[Month]]&lt;10,RTO__3[[#This Row],[Day of Week]]&lt;=5,RTO__3[[#This Row],[Hour]]&gt;=15,RTO__3[[#This Row],[Hour]]&lt;=18),"ON","OFF")</f>
        <v>ON</v>
      </c>
      <c r="G402" s="29"/>
      <c r="H402"/>
      <c r="I402"/>
    </row>
    <row r="403" spans="1:9" x14ac:dyDescent="0.25">
      <c r="A403" s="34">
        <v>45484</v>
      </c>
      <c r="B403" s="52">
        <v>7</v>
      </c>
      <c r="C403" s="52">
        <v>4</v>
      </c>
      <c r="D403" s="55">
        <v>18</v>
      </c>
      <c r="E403" s="42">
        <v>37.4467</v>
      </c>
      <c r="F403" s="55" t="str">
        <f>IF(AND(RTO__3[[#This Row],[Month]]&gt;5,RTO__3[[#This Row],[Month]]&lt;10,RTO__3[[#This Row],[Day of Week]]&lt;=5,RTO__3[[#This Row],[Hour]]&gt;=15,RTO__3[[#This Row],[Hour]]&lt;=18),"ON","OFF")</f>
        <v>ON</v>
      </c>
      <c r="G403" s="29"/>
      <c r="H403"/>
      <c r="I403"/>
    </row>
    <row r="404" spans="1:9" x14ac:dyDescent="0.25">
      <c r="A404" s="34">
        <v>45484</v>
      </c>
      <c r="B404" s="52">
        <v>7</v>
      </c>
      <c r="C404" s="52">
        <v>4</v>
      </c>
      <c r="D404" s="55">
        <v>19</v>
      </c>
      <c r="E404" s="42">
        <v>30.011399999999998</v>
      </c>
      <c r="F404" s="55" t="str">
        <f>IF(AND(RTO__3[[#This Row],[Month]]&gt;5,RTO__3[[#This Row],[Month]]&lt;10,RTO__3[[#This Row],[Day of Week]]&lt;=5,RTO__3[[#This Row],[Hour]]&gt;=15,RTO__3[[#This Row],[Hour]]&lt;=18),"ON","OFF")</f>
        <v>OFF</v>
      </c>
      <c r="G404" s="29"/>
      <c r="H404"/>
      <c r="I404"/>
    </row>
    <row r="405" spans="1:9" x14ac:dyDescent="0.25">
      <c r="A405" s="34">
        <v>45484</v>
      </c>
      <c r="B405" s="52">
        <v>7</v>
      </c>
      <c r="C405" s="52">
        <v>4</v>
      </c>
      <c r="D405" s="55">
        <v>20</v>
      </c>
      <c r="E405" s="42">
        <v>79.348500000000001</v>
      </c>
      <c r="F405" s="55" t="str">
        <f>IF(AND(RTO__3[[#This Row],[Month]]&gt;5,RTO__3[[#This Row],[Month]]&lt;10,RTO__3[[#This Row],[Day of Week]]&lt;=5,RTO__3[[#This Row],[Hour]]&gt;=15,RTO__3[[#This Row],[Hour]]&lt;=18),"ON","OFF")</f>
        <v>OFF</v>
      </c>
      <c r="G405" s="29"/>
      <c r="H405"/>
      <c r="I405"/>
    </row>
    <row r="406" spans="1:9" x14ac:dyDescent="0.25">
      <c r="A406" s="34">
        <v>45484</v>
      </c>
      <c r="B406" s="52">
        <v>7</v>
      </c>
      <c r="C406" s="52">
        <v>4</v>
      </c>
      <c r="D406" s="55">
        <v>21</v>
      </c>
      <c r="E406" s="42">
        <v>17.181100000000001</v>
      </c>
      <c r="F406" s="55" t="str">
        <f>IF(AND(RTO__3[[#This Row],[Month]]&gt;5,RTO__3[[#This Row],[Month]]&lt;10,RTO__3[[#This Row],[Day of Week]]&lt;=5,RTO__3[[#This Row],[Hour]]&gt;=15,RTO__3[[#This Row],[Hour]]&lt;=18),"ON","OFF")</f>
        <v>OFF</v>
      </c>
      <c r="G406" s="29"/>
      <c r="H406"/>
      <c r="I406"/>
    </row>
    <row r="407" spans="1:9" x14ac:dyDescent="0.25">
      <c r="A407" s="34">
        <v>45484</v>
      </c>
      <c r="B407" s="52">
        <v>7</v>
      </c>
      <c r="C407" s="52">
        <v>4</v>
      </c>
      <c r="D407" s="55">
        <v>22</v>
      </c>
      <c r="E407" s="42">
        <v>14.200100000000001</v>
      </c>
      <c r="F407" s="55" t="str">
        <f>IF(AND(RTO__3[[#This Row],[Month]]&gt;5,RTO__3[[#This Row],[Month]]&lt;10,RTO__3[[#This Row],[Day of Week]]&lt;=5,RTO__3[[#This Row],[Hour]]&gt;=15,RTO__3[[#This Row],[Hour]]&lt;=18),"ON","OFF")</f>
        <v>OFF</v>
      </c>
      <c r="G407" s="29"/>
      <c r="H407"/>
      <c r="I407"/>
    </row>
    <row r="408" spans="1:9" x14ac:dyDescent="0.25">
      <c r="A408" s="34">
        <v>45484</v>
      </c>
      <c r="B408" s="52">
        <v>7</v>
      </c>
      <c r="C408" s="52">
        <v>4</v>
      </c>
      <c r="D408" s="55">
        <v>23</v>
      </c>
      <c r="E408" s="42">
        <v>16.315799999999999</v>
      </c>
      <c r="F408" s="55" t="str">
        <f>IF(AND(RTO__3[[#This Row],[Month]]&gt;5,RTO__3[[#This Row],[Month]]&lt;10,RTO__3[[#This Row],[Day of Week]]&lt;=5,RTO__3[[#This Row],[Hour]]&gt;=15,RTO__3[[#This Row],[Hour]]&lt;=18),"ON","OFF")</f>
        <v>OFF</v>
      </c>
      <c r="G408" s="29"/>
      <c r="H408"/>
      <c r="I408"/>
    </row>
    <row r="409" spans="1:9" x14ac:dyDescent="0.25">
      <c r="A409" s="34">
        <v>45484</v>
      </c>
      <c r="B409" s="52">
        <v>7</v>
      </c>
      <c r="C409" s="52">
        <v>4</v>
      </c>
      <c r="D409" s="55">
        <v>24</v>
      </c>
      <c r="E409" s="42">
        <v>14.9681</v>
      </c>
      <c r="F409" s="55" t="str">
        <f>IF(AND(RTO__3[[#This Row],[Month]]&gt;5,RTO__3[[#This Row],[Month]]&lt;10,RTO__3[[#This Row],[Day of Week]]&lt;=5,RTO__3[[#This Row],[Hour]]&gt;=15,RTO__3[[#This Row],[Hour]]&lt;=18),"ON","OFF")</f>
        <v>OFF</v>
      </c>
      <c r="G409" s="29"/>
      <c r="H409"/>
      <c r="I409"/>
    </row>
    <row r="410" spans="1:9" x14ac:dyDescent="0.25">
      <c r="A410" s="34">
        <v>45485</v>
      </c>
      <c r="B410" s="52">
        <v>7</v>
      </c>
      <c r="C410" s="52">
        <v>5</v>
      </c>
      <c r="D410" s="55">
        <v>1</v>
      </c>
      <c r="E410" s="42">
        <v>14.0604</v>
      </c>
      <c r="F410" s="55" t="str">
        <f>IF(AND(RTO__3[[#This Row],[Month]]&gt;5,RTO__3[[#This Row],[Month]]&lt;10,RTO__3[[#This Row],[Day of Week]]&lt;=5,RTO__3[[#This Row],[Hour]]&gt;=15,RTO__3[[#This Row],[Hour]]&lt;=18),"ON","OFF")</f>
        <v>OFF</v>
      </c>
      <c r="G410" s="29"/>
      <c r="H410"/>
      <c r="I410"/>
    </row>
    <row r="411" spans="1:9" x14ac:dyDescent="0.25">
      <c r="A411" s="34">
        <v>45485</v>
      </c>
      <c r="B411" s="52">
        <v>7</v>
      </c>
      <c r="C411" s="52">
        <v>5</v>
      </c>
      <c r="D411" s="55">
        <v>2</v>
      </c>
      <c r="E411" s="42">
        <v>13.5205</v>
      </c>
      <c r="F411" s="55" t="str">
        <f>IF(AND(RTO__3[[#This Row],[Month]]&gt;5,RTO__3[[#This Row],[Month]]&lt;10,RTO__3[[#This Row],[Day of Week]]&lt;=5,RTO__3[[#This Row],[Hour]]&gt;=15,RTO__3[[#This Row],[Hour]]&lt;=18),"ON","OFF")</f>
        <v>OFF</v>
      </c>
      <c r="G411" s="29"/>
      <c r="H411"/>
      <c r="I411"/>
    </row>
    <row r="412" spans="1:9" x14ac:dyDescent="0.25">
      <c r="A412" s="34">
        <v>45485</v>
      </c>
      <c r="B412" s="52">
        <v>7</v>
      </c>
      <c r="C412" s="52">
        <v>5</v>
      </c>
      <c r="D412" s="55">
        <v>3</v>
      </c>
      <c r="E412" s="42">
        <v>13.4374</v>
      </c>
      <c r="F412" s="55" t="str">
        <f>IF(AND(RTO__3[[#This Row],[Month]]&gt;5,RTO__3[[#This Row],[Month]]&lt;10,RTO__3[[#This Row],[Day of Week]]&lt;=5,RTO__3[[#This Row],[Hour]]&gt;=15,RTO__3[[#This Row],[Hour]]&lt;=18),"ON","OFF")</f>
        <v>OFF</v>
      </c>
      <c r="G412" s="29"/>
      <c r="H412"/>
      <c r="I412"/>
    </row>
    <row r="413" spans="1:9" x14ac:dyDescent="0.25">
      <c r="A413" s="34">
        <v>45485</v>
      </c>
      <c r="B413" s="52">
        <v>7</v>
      </c>
      <c r="C413" s="52">
        <v>5</v>
      </c>
      <c r="D413" s="55">
        <v>4</v>
      </c>
      <c r="E413" s="42">
        <v>13.3253</v>
      </c>
      <c r="F413" s="55" t="str">
        <f>IF(AND(RTO__3[[#This Row],[Month]]&gt;5,RTO__3[[#This Row],[Month]]&lt;10,RTO__3[[#This Row],[Day of Week]]&lt;=5,RTO__3[[#This Row],[Hour]]&gt;=15,RTO__3[[#This Row],[Hour]]&lt;=18),"ON","OFF")</f>
        <v>OFF</v>
      </c>
      <c r="G413" s="29"/>
      <c r="H413"/>
      <c r="I413"/>
    </row>
    <row r="414" spans="1:9" x14ac:dyDescent="0.25">
      <c r="A414" s="34">
        <v>45485</v>
      </c>
      <c r="B414" s="52">
        <v>7</v>
      </c>
      <c r="C414" s="52">
        <v>5</v>
      </c>
      <c r="D414" s="55">
        <v>5</v>
      </c>
      <c r="E414" s="42">
        <v>16.154800000000002</v>
      </c>
      <c r="F414" s="55" t="str">
        <f>IF(AND(RTO__3[[#This Row],[Month]]&gt;5,RTO__3[[#This Row],[Month]]&lt;10,RTO__3[[#This Row],[Day of Week]]&lt;=5,RTO__3[[#This Row],[Hour]]&gt;=15,RTO__3[[#This Row],[Hour]]&lt;=18),"ON","OFF")</f>
        <v>OFF</v>
      </c>
      <c r="G414" s="29"/>
      <c r="H414"/>
      <c r="I414"/>
    </row>
    <row r="415" spans="1:9" x14ac:dyDescent="0.25">
      <c r="A415" s="34">
        <v>45485</v>
      </c>
      <c r="B415" s="52">
        <v>7</v>
      </c>
      <c r="C415" s="52">
        <v>5</v>
      </c>
      <c r="D415" s="55">
        <v>6</v>
      </c>
      <c r="E415" s="42">
        <v>15.0044</v>
      </c>
      <c r="F415" s="55" t="str">
        <f>IF(AND(RTO__3[[#This Row],[Month]]&gt;5,RTO__3[[#This Row],[Month]]&lt;10,RTO__3[[#This Row],[Day of Week]]&lt;=5,RTO__3[[#This Row],[Hour]]&gt;=15,RTO__3[[#This Row],[Hour]]&lt;=18),"ON","OFF")</f>
        <v>OFF</v>
      </c>
      <c r="G415" s="29"/>
      <c r="H415"/>
      <c r="I415"/>
    </row>
    <row r="416" spans="1:9" x14ac:dyDescent="0.25">
      <c r="A416" s="34">
        <v>45485</v>
      </c>
      <c r="B416" s="52">
        <v>7</v>
      </c>
      <c r="C416" s="52">
        <v>5</v>
      </c>
      <c r="D416" s="55">
        <v>7</v>
      </c>
      <c r="E416" s="42">
        <v>12.7386</v>
      </c>
      <c r="F416" s="55" t="str">
        <f>IF(AND(RTO__3[[#This Row],[Month]]&gt;5,RTO__3[[#This Row],[Month]]&lt;10,RTO__3[[#This Row],[Day of Week]]&lt;=5,RTO__3[[#This Row],[Hour]]&gt;=15,RTO__3[[#This Row],[Hour]]&lt;=18),"ON","OFF")</f>
        <v>OFF</v>
      </c>
      <c r="G416" s="29"/>
      <c r="H416"/>
      <c r="I416"/>
    </row>
    <row r="417" spans="1:9" x14ac:dyDescent="0.25">
      <c r="A417" s="34">
        <v>45485</v>
      </c>
      <c r="B417" s="52">
        <v>7</v>
      </c>
      <c r="C417" s="52">
        <v>5</v>
      </c>
      <c r="D417" s="55">
        <v>8</v>
      </c>
      <c r="E417" s="42">
        <v>12.4536</v>
      </c>
      <c r="F417" s="55" t="str">
        <f>IF(AND(RTO__3[[#This Row],[Month]]&gt;5,RTO__3[[#This Row],[Month]]&lt;10,RTO__3[[#This Row],[Day of Week]]&lt;=5,RTO__3[[#This Row],[Hour]]&gt;=15,RTO__3[[#This Row],[Hour]]&lt;=18),"ON","OFF")</f>
        <v>OFF</v>
      </c>
      <c r="G417" s="29"/>
      <c r="H417"/>
      <c r="I417"/>
    </row>
    <row r="418" spans="1:9" x14ac:dyDescent="0.25">
      <c r="A418" s="34">
        <v>45485</v>
      </c>
      <c r="B418" s="52">
        <v>7</v>
      </c>
      <c r="C418" s="52">
        <v>5</v>
      </c>
      <c r="D418" s="55">
        <v>9</v>
      </c>
      <c r="E418" s="42">
        <v>15.561400000000001</v>
      </c>
      <c r="F418" s="55" t="str">
        <f>IF(AND(RTO__3[[#This Row],[Month]]&gt;5,RTO__3[[#This Row],[Month]]&lt;10,RTO__3[[#This Row],[Day of Week]]&lt;=5,RTO__3[[#This Row],[Hour]]&gt;=15,RTO__3[[#This Row],[Hour]]&lt;=18),"ON","OFF")</f>
        <v>OFF</v>
      </c>
      <c r="G418" s="29"/>
      <c r="H418"/>
      <c r="I418"/>
    </row>
    <row r="419" spans="1:9" x14ac:dyDescent="0.25">
      <c r="A419" s="34">
        <v>45485</v>
      </c>
      <c r="B419" s="52">
        <v>7</v>
      </c>
      <c r="C419" s="52">
        <v>5</v>
      </c>
      <c r="D419" s="55">
        <v>10</v>
      </c>
      <c r="E419" s="42">
        <v>19.5258</v>
      </c>
      <c r="F419" s="55" t="str">
        <f>IF(AND(RTO__3[[#This Row],[Month]]&gt;5,RTO__3[[#This Row],[Month]]&lt;10,RTO__3[[#This Row],[Day of Week]]&lt;=5,RTO__3[[#This Row],[Hour]]&gt;=15,RTO__3[[#This Row],[Hour]]&lt;=18),"ON","OFF")</f>
        <v>OFF</v>
      </c>
      <c r="G419" s="29"/>
      <c r="H419"/>
      <c r="I419"/>
    </row>
    <row r="420" spans="1:9" x14ac:dyDescent="0.25">
      <c r="A420" s="34">
        <v>45485</v>
      </c>
      <c r="B420" s="52">
        <v>7</v>
      </c>
      <c r="C420" s="52">
        <v>5</v>
      </c>
      <c r="D420" s="55">
        <v>11</v>
      </c>
      <c r="E420" s="42">
        <v>28.807300000000001</v>
      </c>
      <c r="F420" s="55" t="str">
        <f>IF(AND(RTO__3[[#This Row],[Month]]&gt;5,RTO__3[[#This Row],[Month]]&lt;10,RTO__3[[#This Row],[Day of Week]]&lt;=5,RTO__3[[#This Row],[Hour]]&gt;=15,RTO__3[[#This Row],[Hour]]&lt;=18),"ON","OFF")</f>
        <v>OFF</v>
      </c>
      <c r="G420" s="29"/>
      <c r="H420"/>
      <c r="I420"/>
    </row>
    <row r="421" spans="1:9" x14ac:dyDescent="0.25">
      <c r="A421" s="34">
        <v>45485</v>
      </c>
      <c r="B421" s="52">
        <v>7</v>
      </c>
      <c r="C421" s="52">
        <v>5</v>
      </c>
      <c r="D421" s="55">
        <v>12</v>
      </c>
      <c r="E421" s="42">
        <v>34.6203</v>
      </c>
      <c r="F421" s="55" t="str">
        <f>IF(AND(RTO__3[[#This Row],[Month]]&gt;5,RTO__3[[#This Row],[Month]]&lt;10,RTO__3[[#This Row],[Day of Week]]&lt;=5,RTO__3[[#This Row],[Hour]]&gt;=15,RTO__3[[#This Row],[Hour]]&lt;=18),"ON","OFF")</f>
        <v>OFF</v>
      </c>
      <c r="G421" s="29"/>
      <c r="H421"/>
      <c r="I421"/>
    </row>
    <row r="422" spans="1:9" x14ac:dyDescent="0.25">
      <c r="A422" s="34">
        <v>45485</v>
      </c>
      <c r="B422" s="52">
        <v>7</v>
      </c>
      <c r="C422" s="52">
        <v>5</v>
      </c>
      <c r="D422" s="55">
        <v>13</v>
      </c>
      <c r="E422" s="42">
        <v>31.0608</v>
      </c>
      <c r="F422" s="55" t="str">
        <f>IF(AND(RTO__3[[#This Row],[Month]]&gt;5,RTO__3[[#This Row],[Month]]&lt;10,RTO__3[[#This Row],[Day of Week]]&lt;=5,RTO__3[[#This Row],[Hour]]&gt;=15,RTO__3[[#This Row],[Hour]]&lt;=18),"ON","OFF")</f>
        <v>OFF</v>
      </c>
      <c r="G422" s="29"/>
      <c r="H422"/>
      <c r="I422"/>
    </row>
    <row r="423" spans="1:9" x14ac:dyDescent="0.25">
      <c r="A423" s="34">
        <v>45485</v>
      </c>
      <c r="B423" s="52">
        <v>7</v>
      </c>
      <c r="C423" s="52">
        <v>5</v>
      </c>
      <c r="D423" s="55">
        <v>14</v>
      </c>
      <c r="E423" s="42">
        <v>36.163600000000002</v>
      </c>
      <c r="F423" s="55" t="str">
        <f>IF(AND(RTO__3[[#This Row],[Month]]&gt;5,RTO__3[[#This Row],[Month]]&lt;10,RTO__3[[#This Row],[Day of Week]]&lt;=5,RTO__3[[#This Row],[Hour]]&gt;=15,RTO__3[[#This Row],[Hour]]&lt;=18),"ON","OFF")</f>
        <v>OFF</v>
      </c>
      <c r="G423" s="29"/>
      <c r="H423"/>
      <c r="I423"/>
    </row>
    <row r="424" spans="1:9" x14ac:dyDescent="0.25">
      <c r="A424" s="34">
        <v>45485</v>
      </c>
      <c r="B424" s="52">
        <v>7</v>
      </c>
      <c r="C424" s="52">
        <v>5</v>
      </c>
      <c r="D424" s="55">
        <v>15</v>
      </c>
      <c r="E424" s="42">
        <v>40.1128</v>
      </c>
      <c r="F424" s="55" t="str">
        <f>IF(AND(RTO__3[[#This Row],[Month]]&gt;5,RTO__3[[#This Row],[Month]]&lt;10,RTO__3[[#This Row],[Day of Week]]&lt;=5,RTO__3[[#This Row],[Hour]]&gt;=15,RTO__3[[#This Row],[Hour]]&lt;=18),"ON","OFF")</f>
        <v>ON</v>
      </c>
      <c r="G424" s="29"/>
      <c r="H424"/>
      <c r="I424"/>
    </row>
    <row r="425" spans="1:9" x14ac:dyDescent="0.25">
      <c r="A425" s="34">
        <v>45485</v>
      </c>
      <c r="B425" s="52">
        <v>7</v>
      </c>
      <c r="C425" s="52">
        <v>5</v>
      </c>
      <c r="D425" s="55">
        <v>16</v>
      </c>
      <c r="E425" s="42">
        <v>38.333399999999997</v>
      </c>
      <c r="F425" s="55" t="str">
        <f>IF(AND(RTO__3[[#This Row],[Month]]&gt;5,RTO__3[[#This Row],[Month]]&lt;10,RTO__3[[#This Row],[Day of Week]]&lt;=5,RTO__3[[#This Row],[Hour]]&gt;=15,RTO__3[[#This Row],[Hour]]&lt;=18),"ON","OFF")</f>
        <v>ON</v>
      </c>
      <c r="G425" s="29"/>
      <c r="H425"/>
      <c r="I425"/>
    </row>
    <row r="426" spans="1:9" x14ac:dyDescent="0.25">
      <c r="A426" s="34">
        <v>45485</v>
      </c>
      <c r="B426" s="52">
        <v>7</v>
      </c>
      <c r="C426" s="52">
        <v>5</v>
      </c>
      <c r="D426" s="55">
        <v>17</v>
      </c>
      <c r="E426" s="42">
        <v>41.152999999999999</v>
      </c>
      <c r="F426" s="55" t="str">
        <f>IF(AND(RTO__3[[#This Row],[Month]]&gt;5,RTO__3[[#This Row],[Month]]&lt;10,RTO__3[[#This Row],[Day of Week]]&lt;=5,RTO__3[[#This Row],[Hour]]&gt;=15,RTO__3[[#This Row],[Hour]]&lt;=18),"ON","OFF")</f>
        <v>ON</v>
      </c>
      <c r="G426" s="29"/>
      <c r="H426"/>
      <c r="I426"/>
    </row>
    <row r="427" spans="1:9" x14ac:dyDescent="0.25">
      <c r="A427" s="34">
        <v>45485</v>
      </c>
      <c r="B427" s="52">
        <v>7</v>
      </c>
      <c r="C427" s="52">
        <v>5</v>
      </c>
      <c r="D427" s="55">
        <v>18</v>
      </c>
      <c r="E427" s="42">
        <v>37.82</v>
      </c>
      <c r="F427" s="55" t="str">
        <f>IF(AND(RTO__3[[#This Row],[Month]]&gt;5,RTO__3[[#This Row],[Month]]&lt;10,RTO__3[[#This Row],[Day of Week]]&lt;=5,RTO__3[[#This Row],[Hour]]&gt;=15,RTO__3[[#This Row],[Hour]]&lt;=18),"ON","OFF")</f>
        <v>ON</v>
      </c>
      <c r="G427" s="29"/>
      <c r="H427"/>
      <c r="I427"/>
    </row>
    <row r="428" spans="1:9" x14ac:dyDescent="0.25">
      <c r="A428" s="34">
        <v>45485</v>
      </c>
      <c r="B428" s="52">
        <v>7</v>
      </c>
      <c r="C428" s="52">
        <v>5</v>
      </c>
      <c r="D428" s="55">
        <v>19</v>
      </c>
      <c r="E428" s="42">
        <v>41.3949</v>
      </c>
      <c r="F428" s="55" t="str">
        <f>IF(AND(RTO__3[[#This Row],[Month]]&gt;5,RTO__3[[#This Row],[Month]]&lt;10,RTO__3[[#This Row],[Day of Week]]&lt;=5,RTO__3[[#This Row],[Hour]]&gt;=15,RTO__3[[#This Row],[Hour]]&lt;=18),"ON","OFF")</f>
        <v>OFF</v>
      </c>
      <c r="G428" s="29"/>
      <c r="H428"/>
      <c r="I428"/>
    </row>
    <row r="429" spans="1:9" x14ac:dyDescent="0.25">
      <c r="A429" s="34">
        <v>45485</v>
      </c>
      <c r="B429" s="52">
        <v>7</v>
      </c>
      <c r="C429" s="52">
        <v>5</v>
      </c>
      <c r="D429" s="55">
        <v>20</v>
      </c>
      <c r="E429" s="42">
        <v>50.179900000000004</v>
      </c>
      <c r="F429" s="55" t="str">
        <f>IF(AND(RTO__3[[#This Row],[Month]]&gt;5,RTO__3[[#This Row],[Month]]&lt;10,RTO__3[[#This Row],[Day of Week]]&lt;=5,RTO__3[[#This Row],[Hour]]&gt;=15,RTO__3[[#This Row],[Hour]]&lt;=18),"ON","OFF")</f>
        <v>OFF</v>
      </c>
      <c r="G429" s="29"/>
      <c r="H429"/>
      <c r="I429"/>
    </row>
    <row r="430" spans="1:9" x14ac:dyDescent="0.25">
      <c r="A430" s="34">
        <v>45485</v>
      </c>
      <c r="B430" s="52">
        <v>7</v>
      </c>
      <c r="C430" s="52">
        <v>5</v>
      </c>
      <c r="D430" s="55">
        <v>21</v>
      </c>
      <c r="E430" s="42">
        <v>38.0745</v>
      </c>
      <c r="F430" s="55" t="str">
        <f>IF(AND(RTO__3[[#This Row],[Month]]&gt;5,RTO__3[[#This Row],[Month]]&lt;10,RTO__3[[#This Row],[Day of Week]]&lt;=5,RTO__3[[#This Row],[Hour]]&gt;=15,RTO__3[[#This Row],[Hour]]&lt;=18),"ON","OFF")</f>
        <v>OFF</v>
      </c>
      <c r="G430" s="29"/>
      <c r="H430"/>
      <c r="I430"/>
    </row>
    <row r="431" spans="1:9" x14ac:dyDescent="0.25">
      <c r="A431" s="34">
        <v>45485</v>
      </c>
      <c r="B431" s="52">
        <v>7</v>
      </c>
      <c r="C431" s="52">
        <v>5</v>
      </c>
      <c r="D431" s="55">
        <v>22</v>
      </c>
      <c r="E431" s="42">
        <v>33.362400000000001</v>
      </c>
      <c r="F431" s="55" t="str">
        <f>IF(AND(RTO__3[[#This Row],[Month]]&gt;5,RTO__3[[#This Row],[Month]]&lt;10,RTO__3[[#This Row],[Day of Week]]&lt;=5,RTO__3[[#This Row],[Hour]]&gt;=15,RTO__3[[#This Row],[Hour]]&lt;=18),"ON","OFF")</f>
        <v>OFF</v>
      </c>
      <c r="G431" s="29"/>
      <c r="H431"/>
      <c r="I431"/>
    </row>
    <row r="432" spans="1:9" x14ac:dyDescent="0.25">
      <c r="A432" s="34">
        <v>45485</v>
      </c>
      <c r="B432" s="52">
        <v>7</v>
      </c>
      <c r="C432" s="52">
        <v>5</v>
      </c>
      <c r="D432" s="55">
        <v>23</v>
      </c>
      <c r="E432" s="42">
        <v>37.528799999999997</v>
      </c>
      <c r="F432" s="55" t="str">
        <f>IF(AND(RTO__3[[#This Row],[Month]]&gt;5,RTO__3[[#This Row],[Month]]&lt;10,RTO__3[[#This Row],[Day of Week]]&lt;=5,RTO__3[[#This Row],[Hour]]&gt;=15,RTO__3[[#This Row],[Hour]]&lt;=18),"ON","OFF")</f>
        <v>OFF</v>
      </c>
      <c r="G432" s="29"/>
      <c r="H432"/>
      <c r="I432"/>
    </row>
    <row r="433" spans="1:9" x14ac:dyDescent="0.25">
      <c r="A433" s="34">
        <v>45485</v>
      </c>
      <c r="B433" s="52">
        <v>7</v>
      </c>
      <c r="C433" s="52">
        <v>5</v>
      </c>
      <c r="D433" s="55">
        <v>24</v>
      </c>
      <c r="E433" s="42">
        <v>37.157200000000003</v>
      </c>
      <c r="F433" s="55" t="str">
        <f>IF(AND(RTO__3[[#This Row],[Month]]&gt;5,RTO__3[[#This Row],[Month]]&lt;10,RTO__3[[#This Row],[Day of Week]]&lt;=5,RTO__3[[#This Row],[Hour]]&gt;=15,RTO__3[[#This Row],[Hour]]&lt;=18),"ON","OFF")</f>
        <v>OFF</v>
      </c>
      <c r="G433" s="29"/>
      <c r="H433"/>
      <c r="I433"/>
    </row>
    <row r="434" spans="1:9" x14ac:dyDescent="0.25">
      <c r="A434" s="34">
        <v>45486</v>
      </c>
      <c r="B434" s="52">
        <v>7</v>
      </c>
      <c r="C434" s="52">
        <v>6</v>
      </c>
      <c r="D434" s="55">
        <v>1</v>
      </c>
      <c r="E434" s="42">
        <v>17.428899999999999</v>
      </c>
      <c r="F434" s="55" t="str">
        <f>IF(AND(RTO__3[[#This Row],[Month]]&gt;5,RTO__3[[#This Row],[Month]]&lt;10,RTO__3[[#This Row],[Day of Week]]&lt;=5,RTO__3[[#This Row],[Hour]]&gt;=15,RTO__3[[#This Row],[Hour]]&lt;=18),"ON","OFF")</f>
        <v>OFF</v>
      </c>
      <c r="G434" s="29"/>
      <c r="H434"/>
      <c r="I434"/>
    </row>
    <row r="435" spans="1:9" x14ac:dyDescent="0.25">
      <c r="A435" s="34">
        <v>45486</v>
      </c>
      <c r="B435" s="52">
        <v>7</v>
      </c>
      <c r="C435" s="52">
        <v>6</v>
      </c>
      <c r="D435" s="55">
        <v>2</v>
      </c>
      <c r="E435" s="42">
        <v>32.017600000000002</v>
      </c>
      <c r="F435" s="55" t="str">
        <f>IF(AND(RTO__3[[#This Row],[Month]]&gt;5,RTO__3[[#This Row],[Month]]&lt;10,RTO__3[[#This Row],[Day of Week]]&lt;=5,RTO__3[[#This Row],[Hour]]&gt;=15,RTO__3[[#This Row],[Hour]]&lt;=18),"ON","OFF")</f>
        <v>OFF</v>
      </c>
      <c r="G435" s="29"/>
      <c r="H435"/>
      <c r="I435"/>
    </row>
    <row r="436" spans="1:9" x14ac:dyDescent="0.25">
      <c r="A436" s="34">
        <v>45486</v>
      </c>
      <c r="B436" s="52">
        <v>7</v>
      </c>
      <c r="C436" s="52">
        <v>6</v>
      </c>
      <c r="D436" s="55">
        <v>3</v>
      </c>
      <c r="E436" s="42">
        <v>31.939299999999999</v>
      </c>
      <c r="F436" s="55" t="str">
        <f>IF(AND(RTO__3[[#This Row],[Month]]&gt;5,RTO__3[[#This Row],[Month]]&lt;10,RTO__3[[#This Row],[Day of Week]]&lt;=5,RTO__3[[#This Row],[Hour]]&gt;=15,RTO__3[[#This Row],[Hour]]&lt;=18),"ON","OFF")</f>
        <v>OFF</v>
      </c>
      <c r="G436" s="29"/>
      <c r="H436"/>
      <c r="I436"/>
    </row>
    <row r="437" spans="1:9" x14ac:dyDescent="0.25">
      <c r="A437" s="34">
        <v>45486</v>
      </c>
      <c r="B437" s="52">
        <v>7</v>
      </c>
      <c r="C437" s="52">
        <v>6</v>
      </c>
      <c r="D437" s="55">
        <v>4</v>
      </c>
      <c r="E437" s="42">
        <v>31.043099999999999</v>
      </c>
      <c r="F437" s="55" t="str">
        <f>IF(AND(RTO__3[[#This Row],[Month]]&gt;5,RTO__3[[#This Row],[Month]]&lt;10,RTO__3[[#This Row],[Day of Week]]&lt;=5,RTO__3[[#This Row],[Hour]]&gt;=15,RTO__3[[#This Row],[Hour]]&lt;=18),"ON","OFF")</f>
        <v>OFF</v>
      </c>
      <c r="G437" s="29"/>
      <c r="H437"/>
      <c r="I437"/>
    </row>
    <row r="438" spans="1:9" x14ac:dyDescent="0.25">
      <c r="A438" s="34">
        <v>45486</v>
      </c>
      <c r="B438" s="52">
        <v>7</v>
      </c>
      <c r="C438" s="52">
        <v>6</v>
      </c>
      <c r="D438" s="55">
        <v>5</v>
      </c>
      <c r="E438" s="42">
        <v>32.041699999999999</v>
      </c>
      <c r="F438" s="55" t="str">
        <f>IF(AND(RTO__3[[#This Row],[Month]]&gt;5,RTO__3[[#This Row],[Month]]&lt;10,RTO__3[[#This Row],[Day of Week]]&lt;=5,RTO__3[[#This Row],[Hour]]&gt;=15,RTO__3[[#This Row],[Hour]]&lt;=18),"ON","OFF")</f>
        <v>OFF</v>
      </c>
      <c r="G438" s="29"/>
      <c r="H438"/>
      <c r="I438"/>
    </row>
    <row r="439" spans="1:9" x14ac:dyDescent="0.25">
      <c r="A439" s="34">
        <v>45486</v>
      </c>
      <c r="B439" s="52">
        <v>7</v>
      </c>
      <c r="C439" s="52">
        <v>6</v>
      </c>
      <c r="D439" s="55">
        <v>6</v>
      </c>
      <c r="E439" s="42">
        <v>27.2957</v>
      </c>
      <c r="F439" s="55" t="str">
        <f>IF(AND(RTO__3[[#This Row],[Month]]&gt;5,RTO__3[[#This Row],[Month]]&lt;10,RTO__3[[#This Row],[Day of Week]]&lt;=5,RTO__3[[#This Row],[Hour]]&gt;=15,RTO__3[[#This Row],[Hour]]&lt;=18),"ON","OFF")</f>
        <v>OFF</v>
      </c>
      <c r="G439" s="29"/>
      <c r="H439"/>
      <c r="I439"/>
    </row>
    <row r="440" spans="1:9" x14ac:dyDescent="0.25">
      <c r="A440" s="34">
        <v>45486</v>
      </c>
      <c r="B440" s="52">
        <v>7</v>
      </c>
      <c r="C440" s="52">
        <v>6</v>
      </c>
      <c r="D440" s="55">
        <v>7</v>
      </c>
      <c r="E440" s="42">
        <v>14.772500000000001</v>
      </c>
      <c r="F440" s="55" t="str">
        <f>IF(AND(RTO__3[[#This Row],[Month]]&gt;5,RTO__3[[#This Row],[Month]]&lt;10,RTO__3[[#This Row],[Day of Week]]&lt;=5,RTO__3[[#This Row],[Hour]]&gt;=15,RTO__3[[#This Row],[Hour]]&lt;=18),"ON","OFF")</f>
        <v>OFF</v>
      </c>
      <c r="G440" s="29"/>
      <c r="H440"/>
      <c r="I440"/>
    </row>
    <row r="441" spans="1:9" x14ac:dyDescent="0.25">
      <c r="A441" s="34">
        <v>45486</v>
      </c>
      <c r="B441" s="52">
        <v>7</v>
      </c>
      <c r="C441" s="52">
        <v>6</v>
      </c>
      <c r="D441" s="55">
        <v>8</v>
      </c>
      <c r="E441" s="42">
        <v>11.882899999999999</v>
      </c>
      <c r="F441" s="55" t="str">
        <f>IF(AND(RTO__3[[#This Row],[Month]]&gt;5,RTO__3[[#This Row],[Month]]&lt;10,RTO__3[[#This Row],[Day of Week]]&lt;=5,RTO__3[[#This Row],[Hour]]&gt;=15,RTO__3[[#This Row],[Hour]]&lt;=18),"ON","OFF")</f>
        <v>OFF</v>
      </c>
      <c r="G441" s="29"/>
      <c r="H441"/>
      <c r="I441"/>
    </row>
    <row r="442" spans="1:9" x14ac:dyDescent="0.25">
      <c r="A442" s="34">
        <v>45486</v>
      </c>
      <c r="B442" s="52">
        <v>7</v>
      </c>
      <c r="C442" s="52">
        <v>6</v>
      </c>
      <c r="D442" s="55">
        <v>9</v>
      </c>
      <c r="E442" s="42">
        <v>11.4453</v>
      </c>
      <c r="F442" s="55" t="str">
        <f>IF(AND(RTO__3[[#This Row],[Month]]&gt;5,RTO__3[[#This Row],[Month]]&lt;10,RTO__3[[#This Row],[Day of Week]]&lt;=5,RTO__3[[#This Row],[Hour]]&gt;=15,RTO__3[[#This Row],[Hour]]&lt;=18),"ON","OFF")</f>
        <v>OFF</v>
      </c>
      <c r="G442" s="29"/>
      <c r="H442"/>
      <c r="I442"/>
    </row>
    <row r="443" spans="1:9" x14ac:dyDescent="0.25">
      <c r="A443" s="34">
        <v>45486</v>
      </c>
      <c r="B443" s="52">
        <v>7</v>
      </c>
      <c r="C443" s="52">
        <v>6</v>
      </c>
      <c r="D443" s="55">
        <v>10</v>
      </c>
      <c r="E443" s="42">
        <v>17.564800000000002</v>
      </c>
      <c r="F443" s="55" t="str">
        <f>IF(AND(RTO__3[[#This Row],[Month]]&gt;5,RTO__3[[#This Row],[Month]]&lt;10,RTO__3[[#This Row],[Day of Week]]&lt;=5,RTO__3[[#This Row],[Hour]]&gt;=15,RTO__3[[#This Row],[Hour]]&lt;=18),"ON","OFF")</f>
        <v>OFF</v>
      </c>
      <c r="G443" s="29"/>
      <c r="H443"/>
      <c r="I443"/>
    </row>
    <row r="444" spans="1:9" x14ac:dyDescent="0.25">
      <c r="A444" s="34">
        <v>45486</v>
      </c>
      <c r="B444" s="52">
        <v>7</v>
      </c>
      <c r="C444" s="52">
        <v>6</v>
      </c>
      <c r="D444" s="55">
        <v>11</v>
      </c>
      <c r="E444" s="42">
        <v>35.625700000000002</v>
      </c>
      <c r="F444" s="55" t="str">
        <f>IF(AND(RTO__3[[#This Row],[Month]]&gt;5,RTO__3[[#This Row],[Month]]&lt;10,RTO__3[[#This Row],[Day of Week]]&lt;=5,RTO__3[[#This Row],[Hour]]&gt;=15,RTO__3[[#This Row],[Hour]]&lt;=18),"ON","OFF")</f>
        <v>OFF</v>
      </c>
      <c r="G444" s="29"/>
      <c r="H444"/>
      <c r="I444"/>
    </row>
    <row r="445" spans="1:9" x14ac:dyDescent="0.25">
      <c r="A445" s="34">
        <v>45486</v>
      </c>
      <c r="B445" s="52">
        <v>7</v>
      </c>
      <c r="C445" s="52">
        <v>6</v>
      </c>
      <c r="D445" s="55">
        <v>12</v>
      </c>
      <c r="E445" s="42">
        <v>35.486499999999999</v>
      </c>
      <c r="F445" s="55" t="str">
        <f>IF(AND(RTO__3[[#This Row],[Month]]&gt;5,RTO__3[[#This Row],[Month]]&lt;10,RTO__3[[#This Row],[Day of Week]]&lt;=5,RTO__3[[#This Row],[Hour]]&gt;=15,RTO__3[[#This Row],[Hour]]&lt;=18),"ON","OFF")</f>
        <v>OFF</v>
      </c>
      <c r="G445" s="29"/>
      <c r="H445"/>
      <c r="I445"/>
    </row>
    <row r="446" spans="1:9" x14ac:dyDescent="0.25">
      <c r="A446" s="34">
        <v>45486</v>
      </c>
      <c r="B446" s="52">
        <v>7</v>
      </c>
      <c r="C446" s="52">
        <v>6</v>
      </c>
      <c r="D446" s="55">
        <v>13</v>
      </c>
      <c r="E446" s="42">
        <v>35.017699999999998</v>
      </c>
      <c r="F446" s="55" t="str">
        <f>IF(AND(RTO__3[[#This Row],[Month]]&gt;5,RTO__3[[#This Row],[Month]]&lt;10,RTO__3[[#This Row],[Day of Week]]&lt;=5,RTO__3[[#This Row],[Hour]]&gt;=15,RTO__3[[#This Row],[Hour]]&lt;=18),"ON","OFF")</f>
        <v>OFF</v>
      </c>
      <c r="G446" s="29"/>
      <c r="H446"/>
      <c r="I446"/>
    </row>
    <row r="447" spans="1:9" x14ac:dyDescent="0.25">
      <c r="A447" s="34">
        <v>45486</v>
      </c>
      <c r="B447" s="52">
        <v>7</v>
      </c>
      <c r="C447" s="52">
        <v>6</v>
      </c>
      <c r="D447" s="55">
        <v>14</v>
      </c>
      <c r="E447" s="42">
        <v>34.3324</v>
      </c>
      <c r="F447" s="55" t="str">
        <f>IF(AND(RTO__3[[#This Row],[Month]]&gt;5,RTO__3[[#This Row],[Month]]&lt;10,RTO__3[[#This Row],[Day of Week]]&lt;=5,RTO__3[[#This Row],[Hour]]&gt;=15,RTO__3[[#This Row],[Hour]]&lt;=18),"ON","OFF")</f>
        <v>OFF</v>
      </c>
      <c r="G447" s="29"/>
      <c r="H447"/>
      <c r="I447"/>
    </row>
    <row r="448" spans="1:9" x14ac:dyDescent="0.25">
      <c r="A448" s="34">
        <v>45486</v>
      </c>
      <c r="B448" s="52">
        <v>7</v>
      </c>
      <c r="C448" s="52">
        <v>6</v>
      </c>
      <c r="D448" s="55">
        <v>15</v>
      </c>
      <c r="E448" s="42">
        <v>33.5214</v>
      </c>
      <c r="F448" s="55" t="str">
        <f>IF(AND(RTO__3[[#This Row],[Month]]&gt;5,RTO__3[[#This Row],[Month]]&lt;10,RTO__3[[#This Row],[Day of Week]]&lt;=5,RTO__3[[#This Row],[Hour]]&gt;=15,RTO__3[[#This Row],[Hour]]&lt;=18),"ON","OFF")</f>
        <v>OFF</v>
      </c>
      <c r="G448" s="29"/>
      <c r="H448"/>
      <c r="I448"/>
    </row>
    <row r="449" spans="1:9" x14ac:dyDescent="0.25">
      <c r="A449" s="34">
        <v>45486</v>
      </c>
      <c r="B449" s="52">
        <v>7</v>
      </c>
      <c r="C449" s="52">
        <v>6</v>
      </c>
      <c r="D449" s="55">
        <v>16</v>
      </c>
      <c r="E449" s="42">
        <v>34.414200000000001</v>
      </c>
      <c r="F449" s="55" t="str">
        <f>IF(AND(RTO__3[[#This Row],[Month]]&gt;5,RTO__3[[#This Row],[Month]]&lt;10,RTO__3[[#This Row],[Day of Week]]&lt;=5,RTO__3[[#This Row],[Hour]]&gt;=15,RTO__3[[#This Row],[Hour]]&lt;=18),"ON","OFF")</f>
        <v>OFF</v>
      </c>
      <c r="G449" s="29"/>
      <c r="H449"/>
      <c r="I449"/>
    </row>
    <row r="450" spans="1:9" x14ac:dyDescent="0.25">
      <c r="A450" s="34">
        <v>45486</v>
      </c>
      <c r="B450" s="52">
        <v>7</v>
      </c>
      <c r="C450" s="52">
        <v>6</v>
      </c>
      <c r="D450" s="55">
        <v>17</v>
      </c>
      <c r="E450" s="42">
        <v>31.898</v>
      </c>
      <c r="F450" s="55" t="str">
        <f>IF(AND(RTO__3[[#This Row],[Month]]&gt;5,RTO__3[[#This Row],[Month]]&lt;10,RTO__3[[#This Row],[Day of Week]]&lt;=5,RTO__3[[#This Row],[Hour]]&gt;=15,RTO__3[[#This Row],[Hour]]&lt;=18),"ON","OFF")</f>
        <v>OFF</v>
      </c>
      <c r="G450" s="29"/>
      <c r="H450"/>
      <c r="I450"/>
    </row>
    <row r="451" spans="1:9" x14ac:dyDescent="0.25">
      <c r="A451" s="34">
        <v>45486</v>
      </c>
      <c r="B451" s="52">
        <v>7</v>
      </c>
      <c r="C451" s="52">
        <v>6</v>
      </c>
      <c r="D451" s="55">
        <v>18</v>
      </c>
      <c r="E451" s="42">
        <v>47.867899999999999</v>
      </c>
      <c r="F451" s="55" t="str">
        <f>IF(AND(RTO__3[[#This Row],[Month]]&gt;5,RTO__3[[#This Row],[Month]]&lt;10,RTO__3[[#This Row],[Day of Week]]&lt;=5,RTO__3[[#This Row],[Hour]]&gt;=15,RTO__3[[#This Row],[Hour]]&lt;=18),"ON","OFF")</f>
        <v>OFF</v>
      </c>
      <c r="G451" s="29"/>
      <c r="H451"/>
      <c r="I451"/>
    </row>
    <row r="452" spans="1:9" x14ac:dyDescent="0.25">
      <c r="A452" s="34">
        <v>45486</v>
      </c>
      <c r="B452" s="52">
        <v>7</v>
      </c>
      <c r="C452" s="52">
        <v>6</v>
      </c>
      <c r="D452" s="55">
        <v>19</v>
      </c>
      <c r="E452" s="42">
        <v>37.789299999999997</v>
      </c>
      <c r="F452" s="55" t="str">
        <f>IF(AND(RTO__3[[#This Row],[Month]]&gt;5,RTO__3[[#This Row],[Month]]&lt;10,RTO__3[[#This Row],[Day of Week]]&lt;=5,RTO__3[[#This Row],[Hour]]&gt;=15,RTO__3[[#This Row],[Hour]]&lt;=18),"ON","OFF")</f>
        <v>OFF</v>
      </c>
      <c r="G452" s="29"/>
      <c r="H452"/>
      <c r="I452"/>
    </row>
    <row r="453" spans="1:9" x14ac:dyDescent="0.25">
      <c r="A453" s="34">
        <v>45486</v>
      </c>
      <c r="B453" s="52">
        <v>7</v>
      </c>
      <c r="C453" s="52">
        <v>6</v>
      </c>
      <c r="D453" s="55">
        <v>20</v>
      </c>
      <c r="E453" s="42">
        <v>40.148899999999998</v>
      </c>
      <c r="F453" s="55" t="str">
        <f>IF(AND(RTO__3[[#This Row],[Month]]&gt;5,RTO__3[[#This Row],[Month]]&lt;10,RTO__3[[#This Row],[Day of Week]]&lt;=5,RTO__3[[#This Row],[Hour]]&gt;=15,RTO__3[[#This Row],[Hour]]&lt;=18),"ON","OFF")</f>
        <v>OFF</v>
      </c>
      <c r="G453" s="29"/>
      <c r="H453"/>
      <c r="I453"/>
    </row>
    <row r="454" spans="1:9" x14ac:dyDescent="0.25">
      <c r="A454" s="34">
        <v>45486</v>
      </c>
      <c r="B454" s="52">
        <v>7</v>
      </c>
      <c r="C454" s="52">
        <v>6</v>
      </c>
      <c r="D454" s="55">
        <v>21</v>
      </c>
      <c r="E454" s="42">
        <v>34.659500000000001</v>
      </c>
      <c r="F454" s="55" t="str">
        <f>IF(AND(RTO__3[[#This Row],[Month]]&gt;5,RTO__3[[#This Row],[Month]]&lt;10,RTO__3[[#This Row],[Day of Week]]&lt;=5,RTO__3[[#This Row],[Hour]]&gt;=15,RTO__3[[#This Row],[Hour]]&lt;=18),"ON","OFF")</f>
        <v>OFF</v>
      </c>
      <c r="G454" s="29"/>
      <c r="H454"/>
      <c r="I454"/>
    </row>
    <row r="455" spans="1:9" x14ac:dyDescent="0.25">
      <c r="A455" s="34">
        <v>45486</v>
      </c>
      <c r="B455" s="52">
        <v>7</v>
      </c>
      <c r="C455" s="52">
        <v>6</v>
      </c>
      <c r="D455" s="55">
        <v>22</v>
      </c>
      <c r="E455" s="42">
        <v>29.258700000000001</v>
      </c>
      <c r="F455" s="55" t="str">
        <f>IF(AND(RTO__3[[#This Row],[Month]]&gt;5,RTO__3[[#This Row],[Month]]&lt;10,RTO__3[[#This Row],[Day of Week]]&lt;=5,RTO__3[[#This Row],[Hour]]&gt;=15,RTO__3[[#This Row],[Hour]]&lt;=18),"ON","OFF")</f>
        <v>OFF</v>
      </c>
      <c r="G455" s="29"/>
      <c r="H455"/>
      <c r="I455"/>
    </row>
    <row r="456" spans="1:9" x14ac:dyDescent="0.25">
      <c r="A456" s="34">
        <v>45486</v>
      </c>
      <c r="B456" s="52">
        <v>7</v>
      </c>
      <c r="C456" s="52">
        <v>6</v>
      </c>
      <c r="D456" s="55">
        <v>23</v>
      </c>
      <c r="E456" s="42">
        <v>48.232999999999997</v>
      </c>
      <c r="F456" s="55" t="str">
        <f>IF(AND(RTO__3[[#This Row],[Month]]&gt;5,RTO__3[[#This Row],[Month]]&lt;10,RTO__3[[#This Row],[Day of Week]]&lt;=5,RTO__3[[#This Row],[Hour]]&gt;=15,RTO__3[[#This Row],[Hour]]&lt;=18),"ON","OFF")</f>
        <v>OFF</v>
      </c>
      <c r="G456" s="29"/>
      <c r="H456"/>
      <c r="I456"/>
    </row>
    <row r="457" spans="1:9" x14ac:dyDescent="0.25">
      <c r="A457" s="34">
        <v>45486</v>
      </c>
      <c r="B457" s="52">
        <v>7</v>
      </c>
      <c r="C457" s="52">
        <v>6</v>
      </c>
      <c r="D457" s="55">
        <v>24</v>
      </c>
      <c r="E457" s="42">
        <v>47.178600000000003</v>
      </c>
      <c r="F457" s="55" t="str">
        <f>IF(AND(RTO__3[[#This Row],[Month]]&gt;5,RTO__3[[#This Row],[Month]]&lt;10,RTO__3[[#This Row],[Day of Week]]&lt;=5,RTO__3[[#This Row],[Hour]]&gt;=15,RTO__3[[#This Row],[Hour]]&lt;=18),"ON","OFF")</f>
        <v>OFF</v>
      </c>
      <c r="G457" s="29"/>
      <c r="H457"/>
      <c r="I457"/>
    </row>
    <row r="458" spans="1:9" x14ac:dyDescent="0.25">
      <c r="A458" s="34">
        <v>45487</v>
      </c>
      <c r="B458" s="52">
        <v>7</v>
      </c>
      <c r="C458" s="52">
        <v>7</v>
      </c>
      <c r="D458" s="55">
        <v>1</v>
      </c>
      <c r="E458" s="42">
        <v>43.842599999999997</v>
      </c>
      <c r="F458" s="55" t="str">
        <f>IF(AND(RTO__3[[#This Row],[Month]]&gt;5,RTO__3[[#This Row],[Month]]&lt;10,RTO__3[[#This Row],[Day of Week]]&lt;=5,RTO__3[[#This Row],[Hour]]&gt;=15,RTO__3[[#This Row],[Hour]]&lt;=18),"ON","OFF")</f>
        <v>OFF</v>
      </c>
      <c r="G458" s="29"/>
      <c r="H458"/>
      <c r="I458"/>
    </row>
    <row r="459" spans="1:9" x14ac:dyDescent="0.25">
      <c r="A459" s="34">
        <v>45487</v>
      </c>
      <c r="B459" s="52">
        <v>7</v>
      </c>
      <c r="C459" s="52">
        <v>7</v>
      </c>
      <c r="D459" s="55">
        <v>2</v>
      </c>
      <c r="E459" s="42">
        <v>38.695500000000003</v>
      </c>
      <c r="F459" s="55" t="str">
        <f>IF(AND(RTO__3[[#This Row],[Month]]&gt;5,RTO__3[[#This Row],[Month]]&lt;10,RTO__3[[#This Row],[Day of Week]]&lt;=5,RTO__3[[#This Row],[Hour]]&gt;=15,RTO__3[[#This Row],[Hour]]&lt;=18),"ON","OFF")</f>
        <v>OFF</v>
      </c>
      <c r="G459" s="29"/>
      <c r="H459"/>
      <c r="I459"/>
    </row>
    <row r="460" spans="1:9" x14ac:dyDescent="0.25">
      <c r="A460" s="34">
        <v>45487</v>
      </c>
      <c r="B460" s="52">
        <v>7</v>
      </c>
      <c r="C460" s="52">
        <v>7</v>
      </c>
      <c r="D460" s="55">
        <v>3</v>
      </c>
      <c r="E460" s="42">
        <v>33.749600000000001</v>
      </c>
      <c r="F460" s="55" t="str">
        <f>IF(AND(RTO__3[[#This Row],[Month]]&gt;5,RTO__3[[#This Row],[Month]]&lt;10,RTO__3[[#This Row],[Day of Week]]&lt;=5,RTO__3[[#This Row],[Hour]]&gt;=15,RTO__3[[#This Row],[Hour]]&lt;=18),"ON","OFF")</f>
        <v>OFF</v>
      </c>
      <c r="G460" s="29"/>
      <c r="H460"/>
      <c r="I460"/>
    </row>
    <row r="461" spans="1:9" x14ac:dyDescent="0.25">
      <c r="A461" s="34">
        <v>45487</v>
      </c>
      <c r="B461" s="52">
        <v>7</v>
      </c>
      <c r="C461" s="52">
        <v>7</v>
      </c>
      <c r="D461" s="55">
        <v>4</v>
      </c>
      <c r="E461" s="42">
        <v>30.404199999999999</v>
      </c>
      <c r="F461" s="55" t="str">
        <f>IF(AND(RTO__3[[#This Row],[Month]]&gt;5,RTO__3[[#This Row],[Month]]&lt;10,RTO__3[[#This Row],[Day of Week]]&lt;=5,RTO__3[[#This Row],[Hour]]&gt;=15,RTO__3[[#This Row],[Hour]]&lt;=18),"ON","OFF")</f>
        <v>OFF</v>
      </c>
      <c r="G461" s="29"/>
      <c r="H461"/>
      <c r="I461"/>
    </row>
    <row r="462" spans="1:9" x14ac:dyDescent="0.25">
      <c r="A462" s="34">
        <v>45487</v>
      </c>
      <c r="B462" s="52">
        <v>7</v>
      </c>
      <c r="C462" s="52">
        <v>7</v>
      </c>
      <c r="D462" s="55">
        <v>5</v>
      </c>
      <c r="E462" s="42">
        <v>29.868200000000002</v>
      </c>
      <c r="F462" s="55" t="str">
        <f>IF(AND(RTO__3[[#This Row],[Month]]&gt;5,RTO__3[[#This Row],[Month]]&lt;10,RTO__3[[#This Row],[Day of Week]]&lt;=5,RTO__3[[#This Row],[Hour]]&gt;=15,RTO__3[[#This Row],[Hour]]&lt;=18),"ON","OFF")</f>
        <v>OFF</v>
      </c>
      <c r="G462" s="29"/>
      <c r="H462"/>
      <c r="I462"/>
    </row>
    <row r="463" spans="1:9" x14ac:dyDescent="0.25">
      <c r="A463" s="34">
        <v>45487</v>
      </c>
      <c r="B463" s="52">
        <v>7</v>
      </c>
      <c r="C463" s="52">
        <v>7</v>
      </c>
      <c r="D463" s="55">
        <v>6</v>
      </c>
      <c r="E463" s="42">
        <v>19.7746</v>
      </c>
      <c r="F463" s="55" t="str">
        <f>IF(AND(RTO__3[[#This Row],[Month]]&gt;5,RTO__3[[#This Row],[Month]]&lt;10,RTO__3[[#This Row],[Day of Week]]&lt;=5,RTO__3[[#This Row],[Hour]]&gt;=15,RTO__3[[#This Row],[Hour]]&lt;=18),"ON","OFF")</f>
        <v>OFF</v>
      </c>
      <c r="G463" s="29"/>
      <c r="H463"/>
      <c r="I463"/>
    </row>
    <row r="464" spans="1:9" x14ac:dyDescent="0.25">
      <c r="A464" s="34">
        <v>45487</v>
      </c>
      <c r="B464" s="52">
        <v>7</v>
      </c>
      <c r="C464" s="52">
        <v>7</v>
      </c>
      <c r="D464" s="55">
        <v>7</v>
      </c>
      <c r="E464" s="42">
        <v>9.0875000000000004</v>
      </c>
      <c r="F464" s="55" t="str">
        <f>IF(AND(RTO__3[[#This Row],[Month]]&gt;5,RTO__3[[#This Row],[Month]]&lt;10,RTO__3[[#This Row],[Day of Week]]&lt;=5,RTO__3[[#This Row],[Hour]]&gt;=15,RTO__3[[#This Row],[Hour]]&lt;=18),"ON","OFF")</f>
        <v>OFF</v>
      </c>
      <c r="G464" s="29"/>
      <c r="H464"/>
      <c r="I464"/>
    </row>
    <row r="465" spans="1:9" x14ac:dyDescent="0.25">
      <c r="A465" s="34">
        <v>45487</v>
      </c>
      <c r="B465" s="52">
        <v>7</v>
      </c>
      <c r="C465" s="52">
        <v>7</v>
      </c>
      <c r="D465" s="55">
        <v>8</v>
      </c>
      <c r="E465" s="42">
        <v>8.9184999999999999</v>
      </c>
      <c r="F465" s="55" t="str">
        <f>IF(AND(RTO__3[[#This Row],[Month]]&gt;5,RTO__3[[#This Row],[Month]]&lt;10,RTO__3[[#This Row],[Day of Week]]&lt;=5,RTO__3[[#This Row],[Hour]]&gt;=15,RTO__3[[#This Row],[Hour]]&lt;=18),"ON","OFF")</f>
        <v>OFF</v>
      </c>
      <c r="G465" s="29"/>
      <c r="H465"/>
      <c r="I465"/>
    </row>
    <row r="466" spans="1:9" x14ac:dyDescent="0.25">
      <c r="A466" s="34">
        <v>45487</v>
      </c>
      <c r="B466" s="52">
        <v>7</v>
      </c>
      <c r="C466" s="52">
        <v>7</v>
      </c>
      <c r="D466" s="55">
        <v>9</v>
      </c>
      <c r="E466" s="42">
        <v>11.8566</v>
      </c>
      <c r="F466" s="55" t="str">
        <f>IF(AND(RTO__3[[#This Row],[Month]]&gt;5,RTO__3[[#This Row],[Month]]&lt;10,RTO__3[[#This Row],[Day of Week]]&lt;=5,RTO__3[[#This Row],[Hour]]&gt;=15,RTO__3[[#This Row],[Hour]]&lt;=18),"ON","OFF")</f>
        <v>OFF</v>
      </c>
      <c r="G466" s="29"/>
      <c r="H466"/>
      <c r="I466"/>
    </row>
    <row r="467" spans="1:9" x14ac:dyDescent="0.25">
      <c r="A467" s="34">
        <v>45487</v>
      </c>
      <c r="B467" s="52">
        <v>7</v>
      </c>
      <c r="C467" s="52">
        <v>7</v>
      </c>
      <c r="D467" s="55">
        <v>10</v>
      </c>
      <c r="E467" s="42">
        <v>27.954000000000001</v>
      </c>
      <c r="F467" s="55" t="str">
        <f>IF(AND(RTO__3[[#This Row],[Month]]&gt;5,RTO__3[[#This Row],[Month]]&lt;10,RTO__3[[#This Row],[Day of Week]]&lt;=5,RTO__3[[#This Row],[Hour]]&gt;=15,RTO__3[[#This Row],[Hour]]&lt;=18),"ON","OFF")</f>
        <v>OFF</v>
      </c>
      <c r="G467" s="29"/>
      <c r="H467"/>
      <c r="I467"/>
    </row>
    <row r="468" spans="1:9" x14ac:dyDescent="0.25">
      <c r="A468" s="34">
        <v>45487</v>
      </c>
      <c r="B468" s="52">
        <v>7</v>
      </c>
      <c r="C468" s="52">
        <v>7</v>
      </c>
      <c r="D468" s="55">
        <v>11</v>
      </c>
      <c r="E468" s="42">
        <v>27.3795</v>
      </c>
      <c r="F468" s="55" t="str">
        <f>IF(AND(RTO__3[[#This Row],[Month]]&gt;5,RTO__3[[#This Row],[Month]]&lt;10,RTO__3[[#This Row],[Day of Week]]&lt;=5,RTO__3[[#This Row],[Hour]]&gt;=15,RTO__3[[#This Row],[Hour]]&lt;=18),"ON","OFF")</f>
        <v>OFF</v>
      </c>
      <c r="G468" s="29"/>
      <c r="H468"/>
      <c r="I468"/>
    </row>
    <row r="469" spans="1:9" x14ac:dyDescent="0.25">
      <c r="A469" s="34">
        <v>45487</v>
      </c>
      <c r="B469" s="52">
        <v>7</v>
      </c>
      <c r="C469" s="52">
        <v>7</v>
      </c>
      <c r="D469" s="55">
        <v>12</v>
      </c>
      <c r="E469" s="42">
        <v>29.921800000000001</v>
      </c>
      <c r="F469" s="55" t="str">
        <f>IF(AND(RTO__3[[#This Row],[Month]]&gt;5,RTO__3[[#This Row],[Month]]&lt;10,RTO__3[[#This Row],[Day of Week]]&lt;=5,RTO__3[[#This Row],[Hour]]&gt;=15,RTO__3[[#This Row],[Hour]]&lt;=18),"ON","OFF")</f>
        <v>OFF</v>
      </c>
      <c r="G469" s="29"/>
      <c r="H469"/>
      <c r="I469"/>
    </row>
    <row r="470" spans="1:9" x14ac:dyDescent="0.25">
      <c r="A470" s="34">
        <v>45487</v>
      </c>
      <c r="B470" s="52">
        <v>7</v>
      </c>
      <c r="C470" s="52">
        <v>7</v>
      </c>
      <c r="D470" s="55">
        <v>13</v>
      </c>
      <c r="E470" s="42">
        <v>30.211400000000001</v>
      </c>
      <c r="F470" s="55" t="str">
        <f>IF(AND(RTO__3[[#This Row],[Month]]&gt;5,RTO__3[[#This Row],[Month]]&lt;10,RTO__3[[#This Row],[Day of Week]]&lt;=5,RTO__3[[#This Row],[Hour]]&gt;=15,RTO__3[[#This Row],[Hour]]&lt;=18),"ON","OFF")</f>
        <v>OFF</v>
      </c>
      <c r="G470" s="29"/>
      <c r="H470"/>
      <c r="I470"/>
    </row>
    <row r="471" spans="1:9" x14ac:dyDescent="0.25">
      <c r="A471" s="34">
        <v>45487</v>
      </c>
      <c r="B471" s="52">
        <v>7</v>
      </c>
      <c r="C471" s="52">
        <v>7</v>
      </c>
      <c r="D471" s="55">
        <v>14</v>
      </c>
      <c r="E471" s="42">
        <v>30.641200000000001</v>
      </c>
      <c r="F471" s="55" t="str">
        <f>IF(AND(RTO__3[[#This Row],[Month]]&gt;5,RTO__3[[#This Row],[Month]]&lt;10,RTO__3[[#This Row],[Day of Week]]&lt;=5,RTO__3[[#This Row],[Hour]]&gt;=15,RTO__3[[#This Row],[Hour]]&lt;=18),"ON","OFF")</f>
        <v>OFF</v>
      </c>
      <c r="G471" s="29"/>
      <c r="H471"/>
      <c r="I471"/>
    </row>
    <row r="472" spans="1:9" x14ac:dyDescent="0.25">
      <c r="A472" s="34">
        <v>45487</v>
      </c>
      <c r="B472" s="52">
        <v>7</v>
      </c>
      <c r="C472" s="52">
        <v>7</v>
      </c>
      <c r="D472" s="55">
        <v>15</v>
      </c>
      <c r="E472" s="42">
        <v>28.856200000000001</v>
      </c>
      <c r="F472" s="55" t="str">
        <f>IF(AND(RTO__3[[#This Row],[Month]]&gt;5,RTO__3[[#This Row],[Month]]&lt;10,RTO__3[[#This Row],[Day of Week]]&lt;=5,RTO__3[[#This Row],[Hour]]&gt;=15,RTO__3[[#This Row],[Hour]]&lt;=18),"ON","OFF")</f>
        <v>OFF</v>
      </c>
      <c r="G472" s="29"/>
      <c r="H472"/>
      <c r="I472"/>
    </row>
    <row r="473" spans="1:9" x14ac:dyDescent="0.25">
      <c r="A473" s="34">
        <v>45487</v>
      </c>
      <c r="B473" s="52">
        <v>7</v>
      </c>
      <c r="C473" s="52">
        <v>7</v>
      </c>
      <c r="D473" s="55">
        <v>16</v>
      </c>
      <c r="E473" s="42">
        <v>114.53919999999999</v>
      </c>
      <c r="F473" s="55" t="str">
        <f>IF(AND(RTO__3[[#This Row],[Month]]&gt;5,RTO__3[[#This Row],[Month]]&lt;10,RTO__3[[#This Row],[Day of Week]]&lt;=5,RTO__3[[#This Row],[Hour]]&gt;=15,RTO__3[[#This Row],[Hour]]&lt;=18),"ON","OFF")</f>
        <v>OFF</v>
      </c>
      <c r="G473" s="29"/>
      <c r="H473"/>
      <c r="I473"/>
    </row>
    <row r="474" spans="1:9" x14ac:dyDescent="0.25">
      <c r="A474" s="34">
        <v>45487</v>
      </c>
      <c r="B474" s="52">
        <v>7</v>
      </c>
      <c r="C474" s="52">
        <v>7</v>
      </c>
      <c r="D474" s="55">
        <v>17</v>
      </c>
      <c r="E474" s="42">
        <v>35.0807</v>
      </c>
      <c r="F474" s="55" t="str">
        <f>IF(AND(RTO__3[[#This Row],[Month]]&gt;5,RTO__3[[#This Row],[Month]]&lt;10,RTO__3[[#This Row],[Day of Week]]&lt;=5,RTO__3[[#This Row],[Hour]]&gt;=15,RTO__3[[#This Row],[Hour]]&lt;=18),"ON","OFF")</f>
        <v>OFF</v>
      </c>
      <c r="G474" s="29"/>
      <c r="H474"/>
      <c r="I474"/>
    </row>
    <row r="475" spans="1:9" x14ac:dyDescent="0.25">
      <c r="A475" s="34">
        <v>45487</v>
      </c>
      <c r="B475" s="52">
        <v>7</v>
      </c>
      <c r="C475" s="52">
        <v>7</v>
      </c>
      <c r="D475" s="55">
        <v>18</v>
      </c>
      <c r="E475" s="42">
        <v>57.869199999999999</v>
      </c>
      <c r="F475" s="55" t="str">
        <f>IF(AND(RTO__3[[#This Row],[Month]]&gt;5,RTO__3[[#This Row],[Month]]&lt;10,RTO__3[[#This Row],[Day of Week]]&lt;=5,RTO__3[[#This Row],[Hour]]&gt;=15,RTO__3[[#This Row],[Hour]]&lt;=18),"ON","OFF")</f>
        <v>OFF</v>
      </c>
      <c r="G475" s="29"/>
      <c r="H475"/>
      <c r="I475"/>
    </row>
    <row r="476" spans="1:9" x14ac:dyDescent="0.25">
      <c r="A476" s="34">
        <v>45487</v>
      </c>
      <c r="B476" s="52">
        <v>7</v>
      </c>
      <c r="C476" s="52">
        <v>7</v>
      </c>
      <c r="D476" s="55">
        <v>19</v>
      </c>
      <c r="E476" s="42">
        <v>77.2577</v>
      </c>
      <c r="F476" s="55" t="str">
        <f>IF(AND(RTO__3[[#This Row],[Month]]&gt;5,RTO__3[[#This Row],[Month]]&lt;10,RTO__3[[#This Row],[Day of Week]]&lt;=5,RTO__3[[#This Row],[Hour]]&gt;=15,RTO__3[[#This Row],[Hour]]&lt;=18),"ON","OFF")</f>
        <v>OFF</v>
      </c>
      <c r="G476" s="29"/>
      <c r="H476"/>
      <c r="I476"/>
    </row>
    <row r="477" spans="1:9" x14ac:dyDescent="0.25">
      <c r="A477" s="34">
        <v>45487</v>
      </c>
      <c r="B477" s="52">
        <v>7</v>
      </c>
      <c r="C477" s="52">
        <v>7</v>
      </c>
      <c r="D477" s="55">
        <v>20</v>
      </c>
      <c r="E477" s="42">
        <v>266.14159999999998</v>
      </c>
      <c r="F477" s="55" t="str">
        <f>IF(AND(RTO__3[[#This Row],[Month]]&gt;5,RTO__3[[#This Row],[Month]]&lt;10,RTO__3[[#This Row],[Day of Week]]&lt;=5,RTO__3[[#This Row],[Hour]]&gt;=15,RTO__3[[#This Row],[Hour]]&lt;=18),"ON","OFF")</f>
        <v>OFF</v>
      </c>
      <c r="G477" s="29"/>
      <c r="H477"/>
      <c r="I477"/>
    </row>
    <row r="478" spans="1:9" x14ac:dyDescent="0.25">
      <c r="A478" s="34">
        <v>45487</v>
      </c>
      <c r="B478" s="52">
        <v>7</v>
      </c>
      <c r="C478" s="52">
        <v>7</v>
      </c>
      <c r="D478" s="55">
        <v>21</v>
      </c>
      <c r="E478" s="42">
        <v>189.62719999999999</v>
      </c>
      <c r="F478" s="55" t="str">
        <f>IF(AND(RTO__3[[#This Row],[Month]]&gt;5,RTO__3[[#This Row],[Month]]&lt;10,RTO__3[[#This Row],[Day of Week]]&lt;=5,RTO__3[[#This Row],[Hour]]&gt;=15,RTO__3[[#This Row],[Hour]]&lt;=18),"ON","OFF")</f>
        <v>OFF</v>
      </c>
      <c r="G478" s="29"/>
      <c r="H478"/>
      <c r="I478"/>
    </row>
    <row r="479" spans="1:9" x14ac:dyDescent="0.25">
      <c r="A479" s="34">
        <v>45487</v>
      </c>
      <c r="B479" s="52">
        <v>7</v>
      </c>
      <c r="C479" s="52">
        <v>7</v>
      </c>
      <c r="D479" s="55">
        <v>22</v>
      </c>
      <c r="E479" s="42">
        <v>43.164700000000003</v>
      </c>
      <c r="F479" s="55" t="str">
        <f>IF(AND(RTO__3[[#This Row],[Month]]&gt;5,RTO__3[[#This Row],[Month]]&lt;10,RTO__3[[#This Row],[Day of Week]]&lt;=5,RTO__3[[#This Row],[Hour]]&gt;=15,RTO__3[[#This Row],[Hour]]&lt;=18),"ON","OFF")</f>
        <v>OFF</v>
      </c>
      <c r="G479" s="29"/>
      <c r="H479"/>
      <c r="I479"/>
    </row>
    <row r="480" spans="1:9" x14ac:dyDescent="0.25">
      <c r="A480" s="34">
        <v>45487</v>
      </c>
      <c r="B480" s="52">
        <v>7</v>
      </c>
      <c r="C480" s="52">
        <v>7</v>
      </c>
      <c r="D480" s="55">
        <v>23</v>
      </c>
      <c r="E480" s="42">
        <v>40.575299999999999</v>
      </c>
      <c r="F480" s="55" t="str">
        <f>IF(AND(RTO__3[[#This Row],[Month]]&gt;5,RTO__3[[#This Row],[Month]]&lt;10,RTO__3[[#This Row],[Day of Week]]&lt;=5,RTO__3[[#This Row],[Hour]]&gt;=15,RTO__3[[#This Row],[Hour]]&lt;=18),"ON","OFF")</f>
        <v>OFF</v>
      </c>
      <c r="G480" s="29"/>
      <c r="H480"/>
      <c r="I480"/>
    </row>
    <row r="481" spans="1:9" x14ac:dyDescent="0.25">
      <c r="A481" s="34">
        <v>45487</v>
      </c>
      <c r="B481" s="52">
        <v>7</v>
      </c>
      <c r="C481" s="52">
        <v>7</v>
      </c>
      <c r="D481" s="55">
        <v>24</v>
      </c>
      <c r="E481" s="42">
        <v>26.6462</v>
      </c>
      <c r="F481" s="55" t="str">
        <f>IF(AND(RTO__3[[#This Row],[Month]]&gt;5,RTO__3[[#This Row],[Month]]&lt;10,RTO__3[[#This Row],[Day of Week]]&lt;=5,RTO__3[[#This Row],[Hour]]&gt;=15,RTO__3[[#This Row],[Hour]]&lt;=18),"ON","OFF")</f>
        <v>OFF</v>
      </c>
      <c r="G481" s="29"/>
      <c r="H481"/>
      <c r="I481"/>
    </row>
    <row r="482" spans="1:9" x14ac:dyDescent="0.25">
      <c r="A482" s="34">
        <v>45488</v>
      </c>
      <c r="B482" s="52">
        <v>7</v>
      </c>
      <c r="C482" s="52">
        <v>1</v>
      </c>
      <c r="D482" s="55">
        <v>1</v>
      </c>
      <c r="E482" s="42">
        <v>25.518699999999999</v>
      </c>
      <c r="F482" s="55" t="str">
        <f>IF(AND(RTO__3[[#This Row],[Month]]&gt;5,RTO__3[[#This Row],[Month]]&lt;10,RTO__3[[#This Row],[Day of Week]]&lt;=5,RTO__3[[#This Row],[Hour]]&gt;=15,RTO__3[[#This Row],[Hour]]&lt;=18),"ON","OFF")</f>
        <v>OFF</v>
      </c>
      <c r="G482" s="29"/>
      <c r="H482"/>
      <c r="I482"/>
    </row>
    <row r="483" spans="1:9" x14ac:dyDescent="0.25">
      <c r="A483" s="34">
        <v>45488</v>
      </c>
      <c r="B483" s="52">
        <v>7</v>
      </c>
      <c r="C483" s="52">
        <v>1</v>
      </c>
      <c r="D483" s="55">
        <v>2</v>
      </c>
      <c r="E483" s="42">
        <v>21.164300000000001</v>
      </c>
      <c r="F483" s="55" t="str">
        <f>IF(AND(RTO__3[[#This Row],[Month]]&gt;5,RTO__3[[#This Row],[Month]]&lt;10,RTO__3[[#This Row],[Day of Week]]&lt;=5,RTO__3[[#This Row],[Hour]]&gt;=15,RTO__3[[#This Row],[Hour]]&lt;=18),"ON","OFF")</f>
        <v>OFF</v>
      </c>
      <c r="G483" s="29"/>
      <c r="H483"/>
      <c r="I483"/>
    </row>
    <row r="484" spans="1:9" x14ac:dyDescent="0.25">
      <c r="A484" s="34">
        <v>45488</v>
      </c>
      <c r="B484" s="52">
        <v>7</v>
      </c>
      <c r="C484" s="52">
        <v>1</v>
      </c>
      <c r="D484" s="55">
        <v>3</v>
      </c>
      <c r="E484" s="42">
        <v>26.0227</v>
      </c>
      <c r="F484" s="55" t="str">
        <f>IF(AND(RTO__3[[#This Row],[Month]]&gt;5,RTO__3[[#This Row],[Month]]&lt;10,RTO__3[[#This Row],[Day of Week]]&lt;=5,RTO__3[[#This Row],[Hour]]&gt;=15,RTO__3[[#This Row],[Hour]]&lt;=18),"ON","OFF")</f>
        <v>OFF</v>
      </c>
      <c r="G484" s="29"/>
      <c r="H484"/>
      <c r="I484"/>
    </row>
    <row r="485" spans="1:9" x14ac:dyDescent="0.25">
      <c r="A485" s="34">
        <v>45488</v>
      </c>
      <c r="B485" s="52">
        <v>7</v>
      </c>
      <c r="C485" s="52">
        <v>1</v>
      </c>
      <c r="D485" s="55">
        <v>4</v>
      </c>
      <c r="E485" s="42">
        <v>26.12</v>
      </c>
      <c r="F485" s="55" t="str">
        <f>IF(AND(RTO__3[[#This Row],[Month]]&gt;5,RTO__3[[#This Row],[Month]]&lt;10,RTO__3[[#This Row],[Day of Week]]&lt;=5,RTO__3[[#This Row],[Hour]]&gt;=15,RTO__3[[#This Row],[Hour]]&lt;=18),"ON","OFF")</f>
        <v>OFF</v>
      </c>
      <c r="G485" s="29"/>
      <c r="H485"/>
      <c r="I485"/>
    </row>
    <row r="486" spans="1:9" x14ac:dyDescent="0.25">
      <c r="A486" s="34">
        <v>45488</v>
      </c>
      <c r="B486" s="52">
        <v>7</v>
      </c>
      <c r="C486" s="52">
        <v>1</v>
      </c>
      <c r="D486" s="55">
        <v>5</v>
      </c>
      <c r="E486" s="42">
        <v>28.339500000000001</v>
      </c>
      <c r="F486" s="55" t="str">
        <f>IF(AND(RTO__3[[#This Row],[Month]]&gt;5,RTO__3[[#This Row],[Month]]&lt;10,RTO__3[[#This Row],[Day of Week]]&lt;=5,RTO__3[[#This Row],[Hour]]&gt;=15,RTO__3[[#This Row],[Hour]]&lt;=18),"ON","OFF")</f>
        <v>OFF</v>
      </c>
      <c r="G486" s="29"/>
      <c r="H486"/>
      <c r="I486"/>
    </row>
    <row r="487" spans="1:9" x14ac:dyDescent="0.25">
      <c r="A487" s="34">
        <v>45488</v>
      </c>
      <c r="B487" s="52">
        <v>7</v>
      </c>
      <c r="C487" s="52">
        <v>1</v>
      </c>
      <c r="D487" s="55">
        <v>6</v>
      </c>
      <c r="E487" s="42">
        <v>38.240200000000002</v>
      </c>
      <c r="F487" s="55" t="str">
        <f>IF(AND(RTO__3[[#This Row],[Month]]&gt;5,RTO__3[[#This Row],[Month]]&lt;10,RTO__3[[#This Row],[Day of Week]]&lt;=5,RTO__3[[#This Row],[Hour]]&gt;=15,RTO__3[[#This Row],[Hour]]&lt;=18),"ON","OFF")</f>
        <v>OFF</v>
      </c>
      <c r="G487" s="29"/>
      <c r="H487"/>
      <c r="I487"/>
    </row>
    <row r="488" spans="1:9" x14ac:dyDescent="0.25">
      <c r="A488" s="34">
        <v>45488</v>
      </c>
      <c r="B488" s="52">
        <v>7</v>
      </c>
      <c r="C488" s="52">
        <v>1</v>
      </c>
      <c r="D488" s="55">
        <v>7</v>
      </c>
      <c r="E488" s="42">
        <v>18.0884</v>
      </c>
      <c r="F488" s="55" t="str">
        <f>IF(AND(RTO__3[[#This Row],[Month]]&gt;5,RTO__3[[#This Row],[Month]]&lt;10,RTO__3[[#This Row],[Day of Week]]&lt;=5,RTO__3[[#This Row],[Hour]]&gt;=15,RTO__3[[#This Row],[Hour]]&lt;=18),"ON","OFF")</f>
        <v>OFF</v>
      </c>
      <c r="G488" s="29"/>
      <c r="H488"/>
      <c r="I488"/>
    </row>
    <row r="489" spans="1:9" x14ac:dyDescent="0.25">
      <c r="A489" s="34">
        <v>45488</v>
      </c>
      <c r="B489" s="52">
        <v>7</v>
      </c>
      <c r="C489" s="52">
        <v>1</v>
      </c>
      <c r="D489" s="55">
        <v>8</v>
      </c>
      <c r="E489" s="42">
        <v>20.619499999999999</v>
      </c>
      <c r="F489" s="55" t="str">
        <f>IF(AND(RTO__3[[#This Row],[Month]]&gt;5,RTO__3[[#This Row],[Month]]&lt;10,RTO__3[[#This Row],[Day of Week]]&lt;=5,RTO__3[[#This Row],[Hour]]&gt;=15,RTO__3[[#This Row],[Hour]]&lt;=18),"ON","OFF")</f>
        <v>OFF</v>
      </c>
      <c r="G489" s="29"/>
      <c r="H489"/>
      <c r="I489"/>
    </row>
    <row r="490" spans="1:9" x14ac:dyDescent="0.25">
      <c r="A490" s="34">
        <v>45488</v>
      </c>
      <c r="B490" s="52">
        <v>7</v>
      </c>
      <c r="C490" s="52">
        <v>1</v>
      </c>
      <c r="D490" s="55">
        <v>9</v>
      </c>
      <c r="E490" s="42">
        <v>16.8627</v>
      </c>
      <c r="F490" s="55" t="str">
        <f>IF(AND(RTO__3[[#This Row],[Month]]&gt;5,RTO__3[[#This Row],[Month]]&lt;10,RTO__3[[#This Row],[Day of Week]]&lt;=5,RTO__3[[#This Row],[Hour]]&gt;=15,RTO__3[[#This Row],[Hour]]&lt;=18),"ON","OFF")</f>
        <v>OFF</v>
      </c>
      <c r="G490" s="29"/>
      <c r="H490"/>
      <c r="I490"/>
    </row>
    <row r="491" spans="1:9" x14ac:dyDescent="0.25">
      <c r="A491" s="34">
        <v>45488</v>
      </c>
      <c r="B491" s="52">
        <v>7</v>
      </c>
      <c r="C491" s="52">
        <v>1</v>
      </c>
      <c r="D491" s="55">
        <v>10</v>
      </c>
      <c r="E491" s="42">
        <v>23.081399999999999</v>
      </c>
      <c r="F491" s="55" t="str">
        <f>IF(AND(RTO__3[[#This Row],[Month]]&gt;5,RTO__3[[#This Row],[Month]]&lt;10,RTO__3[[#This Row],[Day of Week]]&lt;=5,RTO__3[[#This Row],[Hour]]&gt;=15,RTO__3[[#This Row],[Hour]]&lt;=18),"ON","OFF")</f>
        <v>OFF</v>
      </c>
      <c r="G491" s="29"/>
      <c r="H491"/>
      <c r="I491"/>
    </row>
    <row r="492" spans="1:9" x14ac:dyDescent="0.25">
      <c r="A492" s="34">
        <v>45488</v>
      </c>
      <c r="B492" s="52">
        <v>7</v>
      </c>
      <c r="C492" s="52">
        <v>1</v>
      </c>
      <c r="D492" s="55">
        <v>11</v>
      </c>
      <c r="E492" s="42">
        <v>26.425899999999999</v>
      </c>
      <c r="F492" s="55" t="str">
        <f>IF(AND(RTO__3[[#This Row],[Month]]&gt;5,RTO__3[[#This Row],[Month]]&lt;10,RTO__3[[#This Row],[Day of Week]]&lt;=5,RTO__3[[#This Row],[Hour]]&gt;=15,RTO__3[[#This Row],[Hour]]&lt;=18),"ON","OFF")</f>
        <v>OFF</v>
      </c>
      <c r="G492" s="29"/>
      <c r="H492"/>
      <c r="I492"/>
    </row>
    <row r="493" spans="1:9" x14ac:dyDescent="0.25">
      <c r="A493" s="34">
        <v>45488</v>
      </c>
      <c r="B493" s="52">
        <v>7</v>
      </c>
      <c r="C493" s="52">
        <v>1</v>
      </c>
      <c r="D493" s="55">
        <v>12</v>
      </c>
      <c r="E493" s="42">
        <v>29.654199999999999</v>
      </c>
      <c r="F493" s="55" t="str">
        <f>IF(AND(RTO__3[[#This Row],[Month]]&gt;5,RTO__3[[#This Row],[Month]]&lt;10,RTO__3[[#This Row],[Day of Week]]&lt;=5,RTO__3[[#This Row],[Hour]]&gt;=15,RTO__3[[#This Row],[Hour]]&lt;=18),"ON","OFF")</f>
        <v>OFF</v>
      </c>
      <c r="G493" s="29"/>
      <c r="H493"/>
      <c r="I493"/>
    </row>
    <row r="494" spans="1:9" x14ac:dyDescent="0.25">
      <c r="A494" s="34">
        <v>45488</v>
      </c>
      <c r="B494" s="52">
        <v>7</v>
      </c>
      <c r="C494" s="52">
        <v>1</v>
      </c>
      <c r="D494" s="55">
        <v>13</v>
      </c>
      <c r="E494" s="42">
        <v>24.1219</v>
      </c>
      <c r="F494" s="55" t="str">
        <f>IF(AND(RTO__3[[#This Row],[Month]]&gt;5,RTO__3[[#This Row],[Month]]&lt;10,RTO__3[[#This Row],[Day of Week]]&lt;=5,RTO__3[[#This Row],[Hour]]&gt;=15,RTO__3[[#This Row],[Hour]]&lt;=18),"ON","OFF")</f>
        <v>OFF</v>
      </c>
      <c r="G494" s="29"/>
      <c r="H494"/>
      <c r="I494"/>
    </row>
    <row r="495" spans="1:9" x14ac:dyDescent="0.25">
      <c r="A495" s="34">
        <v>45488</v>
      </c>
      <c r="B495" s="52">
        <v>7</v>
      </c>
      <c r="C495" s="52">
        <v>1</v>
      </c>
      <c r="D495" s="55">
        <v>14</v>
      </c>
      <c r="E495" s="42">
        <v>27.942399999999999</v>
      </c>
      <c r="F495" s="55" t="str">
        <f>IF(AND(RTO__3[[#This Row],[Month]]&gt;5,RTO__3[[#This Row],[Month]]&lt;10,RTO__3[[#This Row],[Day of Week]]&lt;=5,RTO__3[[#This Row],[Hour]]&gt;=15,RTO__3[[#This Row],[Hour]]&lt;=18),"ON","OFF")</f>
        <v>OFF</v>
      </c>
      <c r="G495" s="29"/>
      <c r="H495"/>
      <c r="I495"/>
    </row>
    <row r="496" spans="1:9" x14ac:dyDescent="0.25">
      <c r="A496" s="34">
        <v>45488</v>
      </c>
      <c r="B496" s="52">
        <v>7</v>
      </c>
      <c r="C496" s="52">
        <v>1</v>
      </c>
      <c r="D496" s="55">
        <v>15</v>
      </c>
      <c r="E496" s="42">
        <v>75.736400000000003</v>
      </c>
      <c r="F496" s="55" t="str">
        <f>IF(AND(RTO__3[[#This Row],[Month]]&gt;5,RTO__3[[#This Row],[Month]]&lt;10,RTO__3[[#This Row],[Day of Week]]&lt;=5,RTO__3[[#This Row],[Hour]]&gt;=15,RTO__3[[#This Row],[Hour]]&lt;=18),"ON","OFF")</f>
        <v>ON</v>
      </c>
      <c r="G496" s="29"/>
      <c r="H496"/>
      <c r="I496"/>
    </row>
    <row r="497" spans="1:9" x14ac:dyDescent="0.25">
      <c r="A497" s="34">
        <v>45488</v>
      </c>
      <c r="B497" s="52">
        <v>7</v>
      </c>
      <c r="C497" s="52">
        <v>1</v>
      </c>
      <c r="D497" s="55">
        <v>16</v>
      </c>
      <c r="E497" s="42">
        <v>325.35419999999999</v>
      </c>
      <c r="F497" s="55" t="str">
        <f>IF(AND(RTO__3[[#This Row],[Month]]&gt;5,RTO__3[[#This Row],[Month]]&lt;10,RTO__3[[#This Row],[Day of Week]]&lt;=5,RTO__3[[#This Row],[Hour]]&gt;=15,RTO__3[[#This Row],[Hour]]&lt;=18),"ON","OFF")</f>
        <v>ON</v>
      </c>
      <c r="G497" s="29"/>
      <c r="H497"/>
      <c r="I497"/>
    </row>
    <row r="498" spans="1:9" x14ac:dyDescent="0.25">
      <c r="A498" s="34">
        <v>45488</v>
      </c>
      <c r="B498" s="52">
        <v>7</v>
      </c>
      <c r="C498" s="52">
        <v>1</v>
      </c>
      <c r="D498" s="55">
        <v>17</v>
      </c>
      <c r="E498" s="42">
        <v>64.342299999999994</v>
      </c>
      <c r="F498" s="55" t="str">
        <f>IF(AND(RTO__3[[#This Row],[Month]]&gt;5,RTO__3[[#This Row],[Month]]&lt;10,RTO__3[[#This Row],[Day of Week]]&lt;=5,RTO__3[[#This Row],[Hour]]&gt;=15,RTO__3[[#This Row],[Hour]]&lt;=18),"ON","OFF")</f>
        <v>ON</v>
      </c>
      <c r="G498" s="29"/>
      <c r="H498"/>
      <c r="I498"/>
    </row>
    <row r="499" spans="1:9" x14ac:dyDescent="0.25">
      <c r="A499" s="34">
        <v>45488</v>
      </c>
      <c r="B499" s="52">
        <v>7</v>
      </c>
      <c r="C499" s="52">
        <v>1</v>
      </c>
      <c r="D499" s="55">
        <v>18</v>
      </c>
      <c r="E499" s="42">
        <v>165.61369999999999</v>
      </c>
      <c r="F499" s="55" t="str">
        <f>IF(AND(RTO__3[[#This Row],[Month]]&gt;5,RTO__3[[#This Row],[Month]]&lt;10,RTO__3[[#This Row],[Day of Week]]&lt;=5,RTO__3[[#This Row],[Hour]]&gt;=15,RTO__3[[#This Row],[Hour]]&lt;=18),"ON","OFF")</f>
        <v>ON</v>
      </c>
      <c r="G499" s="29"/>
      <c r="H499"/>
      <c r="I499"/>
    </row>
    <row r="500" spans="1:9" x14ac:dyDescent="0.25">
      <c r="A500" s="34">
        <v>45488</v>
      </c>
      <c r="B500" s="52">
        <v>7</v>
      </c>
      <c r="C500" s="52">
        <v>1</v>
      </c>
      <c r="D500" s="55">
        <v>19</v>
      </c>
      <c r="E500" s="42">
        <v>38.068600000000004</v>
      </c>
      <c r="F500" s="55" t="str">
        <f>IF(AND(RTO__3[[#This Row],[Month]]&gt;5,RTO__3[[#This Row],[Month]]&lt;10,RTO__3[[#This Row],[Day of Week]]&lt;=5,RTO__3[[#This Row],[Hour]]&gt;=15,RTO__3[[#This Row],[Hour]]&lt;=18),"ON","OFF")</f>
        <v>OFF</v>
      </c>
      <c r="G500" s="29"/>
      <c r="H500"/>
      <c r="I500"/>
    </row>
    <row r="501" spans="1:9" x14ac:dyDescent="0.25">
      <c r="A501" s="34">
        <v>45488</v>
      </c>
      <c r="B501" s="52">
        <v>7</v>
      </c>
      <c r="C501" s="52">
        <v>1</v>
      </c>
      <c r="D501" s="55">
        <v>20</v>
      </c>
      <c r="E501" s="42">
        <v>36.271799999999999</v>
      </c>
      <c r="F501" s="55" t="str">
        <f>IF(AND(RTO__3[[#This Row],[Month]]&gt;5,RTO__3[[#This Row],[Month]]&lt;10,RTO__3[[#This Row],[Day of Week]]&lt;=5,RTO__3[[#This Row],[Hour]]&gt;=15,RTO__3[[#This Row],[Hour]]&lt;=18),"ON","OFF")</f>
        <v>OFF</v>
      </c>
      <c r="G501" s="29"/>
      <c r="H501"/>
      <c r="I501"/>
    </row>
    <row r="502" spans="1:9" x14ac:dyDescent="0.25">
      <c r="A502" s="34">
        <v>45488</v>
      </c>
      <c r="B502" s="52">
        <v>7</v>
      </c>
      <c r="C502" s="52">
        <v>1</v>
      </c>
      <c r="D502" s="55">
        <v>21</v>
      </c>
      <c r="E502" s="42">
        <v>34.721200000000003</v>
      </c>
      <c r="F502" s="55" t="str">
        <f>IF(AND(RTO__3[[#This Row],[Month]]&gt;5,RTO__3[[#This Row],[Month]]&lt;10,RTO__3[[#This Row],[Day of Week]]&lt;=5,RTO__3[[#This Row],[Hour]]&gt;=15,RTO__3[[#This Row],[Hour]]&lt;=18),"ON","OFF")</f>
        <v>OFF</v>
      </c>
      <c r="G502" s="29"/>
      <c r="H502"/>
      <c r="I502"/>
    </row>
    <row r="503" spans="1:9" x14ac:dyDescent="0.25">
      <c r="A503" s="34">
        <v>45488</v>
      </c>
      <c r="B503" s="52">
        <v>7</v>
      </c>
      <c r="C503" s="52">
        <v>1</v>
      </c>
      <c r="D503" s="55">
        <v>22</v>
      </c>
      <c r="E503" s="42">
        <v>56.316200000000002</v>
      </c>
      <c r="F503" s="55" t="str">
        <f>IF(AND(RTO__3[[#This Row],[Month]]&gt;5,RTO__3[[#This Row],[Month]]&lt;10,RTO__3[[#This Row],[Day of Week]]&lt;=5,RTO__3[[#This Row],[Hour]]&gt;=15,RTO__3[[#This Row],[Hour]]&lt;=18),"ON","OFF")</f>
        <v>OFF</v>
      </c>
      <c r="G503" s="29"/>
      <c r="H503"/>
      <c r="I503"/>
    </row>
    <row r="504" spans="1:9" x14ac:dyDescent="0.25">
      <c r="A504" s="34">
        <v>45488</v>
      </c>
      <c r="B504" s="52">
        <v>7</v>
      </c>
      <c r="C504" s="52">
        <v>1</v>
      </c>
      <c r="D504" s="55">
        <v>23</v>
      </c>
      <c r="E504" s="42">
        <v>61.1569</v>
      </c>
      <c r="F504" s="55" t="str">
        <f>IF(AND(RTO__3[[#This Row],[Month]]&gt;5,RTO__3[[#This Row],[Month]]&lt;10,RTO__3[[#This Row],[Day of Week]]&lt;=5,RTO__3[[#This Row],[Hour]]&gt;=15,RTO__3[[#This Row],[Hour]]&lt;=18),"ON","OFF")</f>
        <v>OFF</v>
      </c>
      <c r="G504" s="29"/>
      <c r="H504"/>
      <c r="I504"/>
    </row>
    <row r="505" spans="1:9" x14ac:dyDescent="0.25">
      <c r="A505" s="34">
        <v>45488</v>
      </c>
      <c r="B505" s="52">
        <v>7</v>
      </c>
      <c r="C505" s="52">
        <v>1</v>
      </c>
      <c r="D505" s="55">
        <v>24</v>
      </c>
      <c r="E505" s="42">
        <v>44.703400000000002</v>
      </c>
      <c r="F505" s="55" t="str">
        <f>IF(AND(RTO__3[[#This Row],[Month]]&gt;5,RTO__3[[#This Row],[Month]]&lt;10,RTO__3[[#This Row],[Day of Week]]&lt;=5,RTO__3[[#This Row],[Hour]]&gt;=15,RTO__3[[#This Row],[Hour]]&lt;=18),"ON","OFF")</f>
        <v>OFF</v>
      </c>
      <c r="G505" s="29"/>
      <c r="H505"/>
      <c r="I505"/>
    </row>
    <row r="506" spans="1:9" x14ac:dyDescent="0.25">
      <c r="A506" s="34">
        <v>45489</v>
      </c>
      <c r="B506" s="52">
        <v>7</v>
      </c>
      <c r="C506" s="52">
        <v>2</v>
      </c>
      <c r="D506" s="55">
        <v>1</v>
      </c>
      <c r="E506" s="42">
        <v>26.2668</v>
      </c>
      <c r="F506" s="55" t="str">
        <f>IF(AND(RTO__3[[#This Row],[Month]]&gt;5,RTO__3[[#This Row],[Month]]&lt;10,RTO__3[[#This Row],[Day of Week]]&lt;=5,RTO__3[[#This Row],[Hour]]&gt;=15,RTO__3[[#This Row],[Hour]]&lt;=18),"ON","OFF")</f>
        <v>OFF</v>
      </c>
      <c r="G506" s="29"/>
      <c r="H506"/>
      <c r="I506"/>
    </row>
    <row r="507" spans="1:9" x14ac:dyDescent="0.25">
      <c r="A507" s="34">
        <v>45489</v>
      </c>
      <c r="B507" s="52">
        <v>7</v>
      </c>
      <c r="C507" s="52">
        <v>2</v>
      </c>
      <c r="D507" s="55">
        <v>2</v>
      </c>
      <c r="E507" s="42">
        <v>26.5153</v>
      </c>
      <c r="F507" s="55" t="str">
        <f>IF(AND(RTO__3[[#This Row],[Month]]&gt;5,RTO__3[[#This Row],[Month]]&lt;10,RTO__3[[#This Row],[Day of Week]]&lt;=5,RTO__3[[#This Row],[Hour]]&gt;=15,RTO__3[[#This Row],[Hour]]&lt;=18),"ON","OFF")</f>
        <v>OFF</v>
      </c>
      <c r="G507" s="29"/>
      <c r="H507"/>
      <c r="I507"/>
    </row>
    <row r="508" spans="1:9" x14ac:dyDescent="0.25">
      <c r="A508" s="34">
        <v>45489</v>
      </c>
      <c r="B508" s="52">
        <v>7</v>
      </c>
      <c r="C508" s="52">
        <v>2</v>
      </c>
      <c r="D508" s="55">
        <v>3</v>
      </c>
      <c r="E508" s="42">
        <v>25.686199999999999</v>
      </c>
      <c r="F508" s="55" t="str">
        <f>IF(AND(RTO__3[[#This Row],[Month]]&gt;5,RTO__3[[#This Row],[Month]]&lt;10,RTO__3[[#This Row],[Day of Week]]&lt;=5,RTO__3[[#This Row],[Hour]]&gt;=15,RTO__3[[#This Row],[Hour]]&lt;=18),"ON","OFF")</f>
        <v>OFF</v>
      </c>
      <c r="G508" s="29"/>
      <c r="H508"/>
      <c r="I508"/>
    </row>
    <row r="509" spans="1:9" x14ac:dyDescent="0.25">
      <c r="A509" s="34">
        <v>45489</v>
      </c>
      <c r="B509" s="52">
        <v>7</v>
      </c>
      <c r="C509" s="52">
        <v>2</v>
      </c>
      <c r="D509" s="55">
        <v>4</v>
      </c>
      <c r="E509" s="42">
        <v>26.454899999999999</v>
      </c>
      <c r="F509" s="55" t="str">
        <f>IF(AND(RTO__3[[#This Row],[Month]]&gt;5,RTO__3[[#This Row],[Month]]&lt;10,RTO__3[[#This Row],[Day of Week]]&lt;=5,RTO__3[[#This Row],[Hour]]&gt;=15,RTO__3[[#This Row],[Hour]]&lt;=18),"ON","OFF")</f>
        <v>OFF</v>
      </c>
      <c r="G509" s="29"/>
      <c r="H509"/>
      <c r="I509"/>
    </row>
    <row r="510" spans="1:9" x14ac:dyDescent="0.25">
      <c r="A510" s="34">
        <v>45489</v>
      </c>
      <c r="B510" s="52">
        <v>7</v>
      </c>
      <c r="C510" s="52">
        <v>2</v>
      </c>
      <c r="D510" s="55">
        <v>5</v>
      </c>
      <c r="E510" s="42">
        <v>27.7363</v>
      </c>
      <c r="F510" s="55" t="str">
        <f>IF(AND(RTO__3[[#This Row],[Month]]&gt;5,RTO__3[[#This Row],[Month]]&lt;10,RTO__3[[#This Row],[Day of Week]]&lt;=5,RTO__3[[#This Row],[Hour]]&gt;=15,RTO__3[[#This Row],[Hour]]&lt;=18),"ON","OFF")</f>
        <v>OFF</v>
      </c>
      <c r="G510" s="29"/>
      <c r="H510"/>
      <c r="I510"/>
    </row>
    <row r="511" spans="1:9" x14ac:dyDescent="0.25">
      <c r="A511" s="34">
        <v>45489</v>
      </c>
      <c r="B511" s="52">
        <v>7</v>
      </c>
      <c r="C511" s="52">
        <v>2</v>
      </c>
      <c r="D511" s="55">
        <v>6</v>
      </c>
      <c r="E511" s="42">
        <v>31.0822</v>
      </c>
      <c r="F511" s="55" t="str">
        <f>IF(AND(RTO__3[[#This Row],[Month]]&gt;5,RTO__3[[#This Row],[Month]]&lt;10,RTO__3[[#This Row],[Day of Week]]&lt;=5,RTO__3[[#This Row],[Hour]]&gt;=15,RTO__3[[#This Row],[Hour]]&lt;=18),"ON","OFF")</f>
        <v>OFF</v>
      </c>
      <c r="G511" s="29"/>
      <c r="H511"/>
      <c r="I511"/>
    </row>
    <row r="512" spans="1:9" x14ac:dyDescent="0.25">
      <c r="A512" s="34">
        <v>45489</v>
      </c>
      <c r="B512" s="52">
        <v>7</v>
      </c>
      <c r="C512" s="52">
        <v>2</v>
      </c>
      <c r="D512" s="55">
        <v>7</v>
      </c>
      <c r="E512" s="42">
        <v>20.370899999999999</v>
      </c>
      <c r="F512" s="55" t="str">
        <f>IF(AND(RTO__3[[#This Row],[Month]]&gt;5,RTO__3[[#This Row],[Month]]&lt;10,RTO__3[[#This Row],[Day of Week]]&lt;=5,RTO__3[[#This Row],[Hour]]&gt;=15,RTO__3[[#This Row],[Hour]]&lt;=18),"ON","OFF")</f>
        <v>OFF</v>
      </c>
      <c r="G512" s="29"/>
      <c r="H512"/>
      <c r="I512"/>
    </row>
    <row r="513" spans="1:9" x14ac:dyDescent="0.25">
      <c r="A513" s="34">
        <v>45489</v>
      </c>
      <c r="B513" s="52">
        <v>7</v>
      </c>
      <c r="C513" s="52">
        <v>2</v>
      </c>
      <c r="D513" s="55">
        <v>8</v>
      </c>
      <c r="E513" s="42">
        <v>20.2852</v>
      </c>
      <c r="F513" s="55" t="str">
        <f>IF(AND(RTO__3[[#This Row],[Month]]&gt;5,RTO__3[[#This Row],[Month]]&lt;10,RTO__3[[#This Row],[Day of Week]]&lt;=5,RTO__3[[#This Row],[Hour]]&gt;=15,RTO__3[[#This Row],[Hour]]&lt;=18),"ON","OFF")</f>
        <v>OFF</v>
      </c>
      <c r="G513" s="29"/>
      <c r="H513"/>
      <c r="I513"/>
    </row>
    <row r="514" spans="1:9" x14ac:dyDescent="0.25">
      <c r="A514" s="34">
        <v>45489</v>
      </c>
      <c r="B514" s="52">
        <v>7</v>
      </c>
      <c r="C514" s="52">
        <v>2</v>
      </c>
      <c r="D514" s="55">
        <v>9</v>
      </c>
      <c r="E514" s="42">
        <v>16.6585</v>
      </c>
      <c r="F514" s="55" t="str">
        <f>IF(AND(RTO__3[[#This Row],[Month]]&gt;5,RTO__3[[#This Row],[Month]]&lt;10,RTO__3[[#This Row],[Day of Week]]&lt;=5,RTO__3[[#This Row],[Hour]]&gt;=15,RTO__3[[#This Row],[Hour]]&lt;=18),"ON","OFF")</f>
        <v>OFF</v>
      </c>
      <c r="G514" s="29"/>
      <c r="H514"/>
      <c r="I514"/>
    </row>
    <row r="515" spans="1:9" x14ac:dyDescent="0.25">
      <c r="A515" s="34">
        <v>45489</v>
      </c>
      <c r="B515" s="52">
        <v>7</v>
      </c>
      <c r="C515" s="52">
        <v>2</v>
      </c>
      <c r="D515" s="55">
        <v>10</v>
      </c>
      <c r="E515" s="42">
        <v>12.971500000000001</v>
      </c>
      <c r="F515" s="55" t="str">
        <f>IF(AND(RTO__3[[#This Row],[Month]]&gt;5,RTO__3[[#This Row],[Month]]&lt;10,RTO__3[[#This Row],[Day of Week]]&lt;=5,RTO__3[[#This Row],[Hour]]&gt;=15,RTO__3[[#This Row],[Hour]]&lt;=18),"ON","OFF")</f>
        <v>OFF</v>
      </c>
      <c r="G515" s="29"/>
      <c r="H515"/>
      <c r="I515"/>
    </row>
    <row r="516" spans="1:9" x14ac:dyDescent="0.25">
      <c r="A516" s="34">
        <v>45489</v>
      </c>
      <c r="B516" s="52">
        <v>7</v>
      </c>
      <c r="C516" s="52">
        <v>2</v>
      </c>
      <c r="D516" s="55">
        <v>11</v>
      </c>
      <c r="E516" s="42">
        <v>14.604699999999999</v>
      </c>
      <c r="F516" s="55" t="str">
        <f>IF(AND(RTO__3[[#This Row],[Month]]&gt;5,RTO__3[[#This Row],[Month]]&lt;10,RTO__3[[#This Row],[Day of Week]]&lt;=5,RTO__3[[#This Row],[Hour]]&gt;=15,RTO__3[[#This Row],[Hour]]&lt;=18),"ON","OFF")</f>
        <v>OFF</v>
      </c>
      <c r="G516" s="29"/>
      <c r="H516"/>
      <c r="I516"/>
    </row>
    <row r="517" spans="1:9" x14ac:dyDescent="0.25">
      <c r="A517" s="34">
        <v>45489</v>
      </c>
      <c r="B517" s="52">
        <v>7</v>
      </c>
      <c r="C517" s="52">
        <v>2</v>
      </c>
      <c r="D517" s="55">
        <v>12</v>
      </c>
      <c r="E517" s="42">
        <v>18.409300000000002</v>
      </c>
      <c r="F517" s="55" t="str">
        <f>IF(AND(RTO__3[[#This Row],[Month]]&gt;5,RTO__3[[#This Row],[Month]]&lt;10,RTO__3[[#This Row],[Day of Week]]&lt;=5,RTO__3[[#This Row],[Hour]]&gt;=15,RTO__3[[#This Row],[Hour]]&lt;=18),"ON","OFF")</f>
        <v>OFF</v>
      </c>
      <c r="G517" s="29"/>
      <c r="H517"/>
      <c r="I517"/>
    </row>
    <row r="518" spans="1:9" x14ac:dyDescent="0.25">
      <c r="A518" s="34">
        <v>45489</v>
      </c>
      <c r="B518" s="52">
        <v>7</v>
      </c>
      <c r="C518" s="52">
        <v>2</v>
      </c>
      <c r="D518" s="55">
        <v>13</v>
      </c>
      <c r="E518" s="42">
        <v>19.495200000000001</v>
      </c>
      <c r="F518" s="55" t="str">
        <f>IF(AND(RTO__3[[#This Row],[Month]]&gt;5,RTO__3[[#This Row],[Month]]&lt;10,RTO__3[[#This Row],[Day of Week]]&lt;=5,RTO__3[[#This Row],[Hour]]&gt;=15,RTO__3[[#This Row],[Hour]]&lt;=18),"ON","OFF")</f>
        <v>OFF</v>
      </c>
      <c r="G518" s="29"/>
      <c r="H518"/>
      <c r="I518"/>
    </row>
    <row r="519" spans="1:9" x14ac:dyDescent="0.25">
      <c r="A519" s="34">
        <v>45489</v>
      </c>
      <c r="B519" s="52">
        <v>7</v>
      </c>
      <c r="C519" s="52">
        <v>2</v>
      </c>
      <c r="D519" s="55">
        <v>14</v>
      </c>
      <c r="E519" s="42">
        <v>8.8743999999999996</v>
      </c>
      <c r="F519" s="55" t="str">
        <f>IF(AND(RTO__3[[#This Row],[Month]]&gt;5,RTO__3[[#This Row],[Month]]&lt;10,RTO__3[[#This Row],[Day of Week]]&lt;=5,RTO__3[[#This Row],[Hour]]&gt;=15,RTO__3[[#This Row],[Hour]]&lt;=18),"ON","OFF")</f>
        <v>OFF</v>
      </c>
      <c r="G519" s="29"/>
      <c r="H519"/>
      <c r="I519"/>
    </row>
    <row r="520" spans="1:9" x14ac:dyDescent="0.25">
      <c r="A520" s="34">
        <v>45489</v>
      </c>
      <c r="B520" s="52">
        <v>7</v>
      </c>
      <c r="C520" s="52">
        <v>2</v>
      </c>
      <c r="D520" s="55">
        <v>15</v>
      </c>
      <c r="E520" s="42">
        <v>17.718399999999999</v>
      </c>
      <c r="F520" s="55" t="str">
        <f>IF(AND(RTO__3[[#This Row],[Month]]&gt;5,RTO__3[[#This Row],[Month]]&lt;10,RTO__3[[#This Row],[Day of Week]]&lt;=5,RTO__3[[#This Row],[Hour]]&gt;=15,RTO__3[[#This Row],[Hour]]&lt;=18),"ON","OFF")</f>
        <v>ON</v>
      </c>
      <c r="G520" s="29"/>
      <c r="H520"/>
      <c r="I520"/>
    </row>
    <row r="521" spans="1:9" x14ac:dyDescent="0.25">
      <c r="A521" s="34">
        <v>45489</v>
      </c>
      <c r="B521" s="52">
        <v>7</v>
      </c>
      <c r="C521" s="52">
        <v>2</v>
      </c>
      <c r="D521" s="55">
        <v>16</v>
      </c>
      <c r="E521" s="42">
        <v>103.55880000000001</v>
      </c>
      <c r="F521" s="55" t="str">
        <f>IF(AND(RTO__3[[#This Row],[Month]]&gt;5,RTO__3[[#This Row],[Month]]&lt;10,RTO__3[[#This Row],[Day of Week]]&lt;=5,RTO__3[[#This Row],[Hour]]&gt;=15,RTO__3[[#This Row],[Hour]]&lt;=18),"ON","OFF")</f>
        <v>ON</v>
      </c>
      <c r="G521" s="29"/>
      <c r="H521"/>
      <c r="I521"/>
    </row>
    <row r="522" spans="1:9" x14ac:dyDescent="0.25">
      <c r="A522" s="34">
        <v>45489</v>
      </c>
      <c r="B522" s="52">
        <v>7</v>
      </c>
      <c r="C522" s="52">
        <v>2</v>
      </c>
      <c r="D522" s="55">
        <v>17</v>
      </c>
      <c r="E522" s="42">
        <v>35.595700000000001</v>
      </c>
      <c r="F522" s="55" t="str">
        <f>IF(AND(RTO__3[[#This Row],[Month]]&gt;5,RTO__3[[#This Row],[Month]]&lt;10,RTO__3[[#This Row],[Day of Week]]&lt;=5,RTO__3[[#This Row],[Hour]]&gt;=15,RTO__3[[#This Row],[Hour]]&lt;=18),"ON","OFF")</f>
        <v>ON</v>
      </c>
      <c r="G522" s="29"/>
      <c r="H522"/>
      <c r="I522"/>
    </row>
    <row r="523" spans="1:9" x14ac:dyDescent="0.25">
      <c r="A523" s="34">
        <v>45489</v>
      </c>
      <c r="B523" s="52">
        <v>7</v>
      </c>
      <c r="C523" s="52">
        <v>2</v>
      </c>
      <c r="D523" s="55">
        <v>18</v>
      </c>
      <c r="E523" s="42">
        <v>16.255800000000001</v>
      </c>
      <c r="F523" s="55" t="str">
        <f>IF(AND(RTO__3[[#This Row],[Month]]&gt;5,RTO__3[[#This Row],[Month]]&lt;10,RTO__3[[#This Row],[Day of Week]]&lt;=5,RTO__3[[#This Row],[Hour]]&gt;=15,RTO__3[[#This Row],[Hour]]&lt;=18),"ON","OFF")</f>
        <v>ON</v>
      </c>
      <c r="G523" s="29"/>
      <c r="H523"/>
      <c r="I523"/>
    </row>
    <row r="524" spans="1:9" x14ac:dyDescent="0.25">
      <c r="A524" s="34">
        <v>45489</v>
      </c>
      <c r="B524" s="52">
        <v>7</v>
      </c>
      <c r="C524" s="52">
        <v>2</v>
      </c>
      <c r="D524" s="55">
        <v>19</v>
      </c>
      <c r="E524" s="42">
        <v>19.490400000000001</v>
      </c>
      <c r="F524" s="55" t="str">
        <f>IF(AND(RTO__3[[#This Row],[Month]]&gt;5,RTO__3[[#This Row],[Month]]&lt;10,RTO__3[[#This Row],[Day of Week]]&lt;=5,RTO__3[[#This Row],[Hour]]&gt;=15,RTO__3[[#This Row],[Hour]]&lt;=18),"ON","OFF")</f>
        <v>OFF</v>
      </c>
      <c r="G524" s="29"/>
      <c r="H524"/>
      <c r="I524"/>
    </row>
    <row r="525" spans="1:9" x14ac:dyDescent="0.25">
      <c r="A525" s="34">
        <v>45489</v>
      </c>
      <c r="B525" s="52">
        <v>7</v>
      </c>
      <c r="C525" s="52">
        <v>2</v>
      </c>
      <c r="D525" s="55">
        <v>20</v>
      </c>
      <c r="E525" s="42">
        <v>8.7470999999999997</v>
      </c>
      <c r="F525" s="55" t="str">
        <f>IF(AND(RTO__3[[#This Row],[Month]]&gt;5,RTO__3[[#This Row],[Month]]&lt;10,RTO__3[[#This Row],[Day of Week]]&lt;=5,RTO__3[[#This Row],[Hour]]&gt;=15,RTO__3[[#This Row],[Hour]]&lt;=18),"ON","OFF")</f>
        <v>OFF</v>
      </c>
      <c r="G525" s="29"/>
      <c r="H525"/>
      <c r="I525"/>
    </row>
    <row r="526" spans="1:9" x14ac:dyDescent="0.25">
      <c r="A526" s="34">
        <v>45489</v>
      </c>
      <c r="B526" s="52">
        <v>7</v>
      </c>
      <c r="C526" s="52">
        <v>2</v>
      </c>
      <c r="D526" s="55">
        <v>21</v>
      </c>
      <c r="E526" s="42">
        <v>44.890599999999999</v>
      </c>
      <c r="F526" s="55" t="str">
        <f>IF(AND(RTO__3[[#This Row],[Month]]&gt;5,RTO__3[[#This Row],[Month]]&lt;10,RTO__3[[#This Row],[Day of Week]]&lt;=5,RTO__3[[#This Row],[Hour]]&gt;=15,RTO__3[[#This Row],[Hour]]&lt;=18),"ON","OFF")</f>
        <v>OFF</v>
      </c>
      <c r="G526" s="29"/>
      <c r="H526"/>
      <c r="I526"/>
    </row>
    <row r="527" spans="1:9" x14ac:dyDescent="0.25">
      <c r="A527" s="34">
        <v>45489</v>
      </c>
      <c r="B527" s="52">
        <v>7</v>
      </c>
      <c r="C527" s="52">
        <v>2</v>
      </c>
      <c r="D527" s="55">
        <v>22</v>
      </c>
      <c r="E527" s="42">
        <v>43.757800000000003</v>
      </c>
      <c r="F527" s="55" t="str">
        <f>IF(AND(RTO__3[[#This Row],[Month]]&gt;5,RTO__3[[#This Row],[Month]]&lt;10,RTO__3[[#This Row],[Day of Week]]&lt;=5,RTO__3[[#This Row],[Hour]]&gt;=15,RTO__3[[#This Row],[Hour]]&lt;=18),"ON","OFF")</f>
        <v>OFF</v>
      </c>
      <c r="G527" s="29"/>
      <c r="H527"/>
      <c r="I527"/>
    </row>
    <row r="528" spans="1:9" x14ac:dyDescent="0.25">
      <c r="A528" s="34">
        <v>45489</v>
      </c>
      <c r="B528" s="52">
        <v>7</v>
      </c>
      <c r="C528" s="52">
        <v>2</v>
      </c>
      <c r="D528" s="55">
        <v>23</v>
      </c>
      <c r="E528" s="42">
        <v>26.729800000000001</v>
      </c>
      <c r="F528" s="55" t="str">
        <f>IF(AND(RTO__3[[#This Row],[Month]]&gt;5,RTO__3[[#This Row],[Month]]&lt;10,RTO__3[[#This Row],[Day of Week]]&lt;=5,RTO__3[[#This Row],[Hour]]&gt;=15,RTO__3[[#This Row],[Hour]]&lt;=18),"ON","OFF")</f>
        <v>OFF</v>
      </c>
      <c r="G528" s="29"/>
      <c r="H528"/>
      <c r="I528"/>
    </row>
    <row r="529" spans="1:9" x14ac:dyDescent="0.25">
      <c r="A529" s="34">
        <v>45489</v>
      </c>
      <c r="B529" s="52">
        <v>7</v>
      </c>
      <c r="C529" s="52">
        <v>2</v>
      </c>
      <c r="D529" s="55">
        <v>24</v>
      </c>
      <c r="E529" s="42">
        <v>9.3272999999999993</v>
      </c>
      <c r="F529" s="55" t="str">
        <f>IF(AND(RTO__3[[#This Row],[Month]]&gt;5,RTO__3[[#This Row],[Month]]&lt;10,RTO__3[[#This Row],[Day of Week]]&lt;=5,RTO__3[[#This Row],[Hour]]&gt;=15,RTO__3[[#This Row],[Hour]]&lt;=18),"ON","OFF")</f>
        <v>OFF</v>
      </c>
      <c r="G529" s="29"/>
      <c r="H529"/>
      <c r="I529"/>
    </row>
    <row r="530" spans="1:9" x14ac:dyDescent="0.25">
      <c r="A530" s="34">
        <v>45490</v>
      </c>
      <c r="B530" s="52">
        <v>7</v>
      </c>
      <c r="C530" s="52">
        <v>3</v>
      </c>
      <c r="D530" s="55">
        <v>1</v>
      </c>
      <c r="E530" s="42">
        <v>8.4642999999999997</v>
      </c>
      <c r="F530" s="55" t="str">
        <f>IF(AND(RTO__3[[#This Row],[Month]]&gt;5,RTO__3[[#This Row],[Month]]&lt;10,RTO__3[[#This Row],[Day of Week]]&lt;=5,RTO__3[[#This Row],[Hour]]&gt;=15,RTO__3[[#This Row],[Hour]]&lt;=18),"ON","OFF")</f>
        <v>OFF</v>
      </c>
      <c r="G530" s="29"/>
      <c r="H530"/>
      <c r="I530"/>
    </row>
    <row r="531" spans="1:9" x14ac:dyDescent="0.25">
      <c r="A531" s="34">
        <v>45490</v>
      </c>
      <c r="B531" s="52">
        <v>7</v>
      </c>
      <c r="C531" s="52">
        <v>3</v>
      </c>
      <c r="D531" s="55">
        <v>2</v>
      </c>
      <c r="E531" s="42">
        <v>8.5517000000000003</v>
      </c>
      <c r="F531" s="55" t="str">
        <f>IF(AND(RTO__3[[#This Row],[Month]]&gt;5,RTO__3[[#This Row],[Month]]&lt;10,RTO__3[[#This Row],[Day of Week]]&lt;=5,RTO__3[[#This Row],[Hour]]&gt;=15,RTO__3[[#This Row],[Hour]]&lt;=18),"ON","OFF")</f>
        <v>OFF</v>
      </c>
      <c r="G531" s="29"/>
      <c r="H531"/>
      <c r="I531"/>
    </row>
    <row r="532" spans="1:9" x14ac:dyDescent="0.25">
      <c r="A532" s="34">
        <v>45490</v>
      </c>
      <c r="B532" s="52">
        <v>7</v>
      </c>
      <c r="C532" s="52">
        <v>3</v>
      </c>
      <c r="D532" s="55">
        <v>3</v>
      </c>
      <c r="E532" s="42">
        <v>8.1978000000000009</v>
      </c>
      <c r="F532" s="55" t="str">
        <f>IF(AND(RTO__3[[#This Row],[Month]]&gt;5,RTO__3[[#This Row],[Month]]&lt;10,RTO__3[[#This Row],[Day of Week]]&lt;=5,RTO__3[[#This Row],[Hour]]&gt;=15,RTO__3[[#This Row],[Hour]]&lt;=18),"ON","OFF")</f>
        <v>OFF</v>
      </c>
      <c r="G532" s="29"/>
      <c r="H532"/>
      <c r="I532"/>
    </row>
    <row r="533" spans="1:9" x14ac:dyDescent="0.25">
      <c r="A533" s="34">
        <v>45490</v>
      </c>
      <c r="B533" s="52">
        <v>7</v>
      </c>
      <c r="C533" s="52">
        <v>3</v>
      </c>
      <c r="D533" s="55">
        <v>4</v>
      </c>
      <c r="E533" s="42">
        <v>8.3515999999999995</v>
      </c>
      <c r="F533" s="55" t="str">
        <f>IF(AND(RTO__3[[#This Row],[Month]]&gt;5,RTO__3[[#This Row],[Month]]&lt;10,RTO__3[[#This Row],[Day of Week]]&lt;=5,RTO__3[[#This Row],[Hour]]&gt;=15,RTO__3[[#This Row],[Hour]]&lt;=18),"ON","OFF")</f>
        <v>OFF</v>
      </c>
      <c r="G533" s="29"/>
      <c r="H533"/>
      <c r="I533"/>
    </row>
    <row r="534" spans="1:9" x14ac:dyDescent="0.25">
      <c r="A534" s="34">
        <v>45490</v>
      </c>
      <c r="B534" s="52">
        <v>7</v>
      </c>
      <c r="C534" s="52">
        <v>3</v>
      </c>
      <c r="D534" s="55">
        <v>5</v>
      </c>
      <c r="E534" s="42">
        <v>8.4620999999999995</v>
      </c>
      <c r="F534" s="55" t="str">
        <f>IF(AND(RTO__3[[#This Row],[Month]]&gt;5,RTO__3[[#This Row],[Month]]&lt;10,RTO__3[[#This Row],[Day of Week]]&lt;=5,RTO__3[[#This Row],[Hour]]&gt;=15,RTO__3[[#This Row],[Hour]]&lt;=18),"ON","OFF")</f>
        <v>OFF</v>
      </c>
      <c r="G534" s="29"/>
      <c r="H534"/>
      <c r="I534"/>
    </row>
    <row r="535" spans="1:9" x14ac:dyDescent="0.25">
      <c r="A535" s="34">
        <v>45490</v>
      </c>
      <c r="B535" s="52">
        <v>7</v>
      </c>
      <c r="C535" s="52">
        <v>3</v>
      </c>
      <c r="D535" s="55">
        <v>6</v>
      </c>
      <c r="E535" s="42">
        <v>8.5959000000000003</v>
      </c>
      <c r="F535" s="55" t="str">
        <f>IF(AND(RTO__3[[#This Row],[Month]]&gt;5,RTO__3[[#This Row],[Month]]&lt;10,RTO__3[[#This Row],[Day of Week]]&lt;=5,RTO__3[[#This Row],[Hour]]&gt;=15,RTO__3[[#This Row],[Hour]]&lt;=18),"ON","OFF")</f>
        <v>OFF</v>
      </c>
      <c r="G535" s="29"/>
      <c r="H535"/>
      <c r="I535"/>
    </row>
    <row r="536" spans="1:9" x14ac:dyDescent="0.25">
      <c r="A536" s="34">
        <v>45490</v>
      </c>
      <c r="B536" s="52">
        <v>7</v>
      </c>
      <c r="C536" s="52">
        <v>3</v>
      </c>
      <c r="D536" s="55">
        <v>7</v>
      </c>
      <c r="E536" s="42">
        <v>8.2225999999999999</v>
      </c>
      <c r="F536" s="55" t="str">
        <f>IF(AND(RTO__3[[#This Row],[Month]]&gt;5,RTO__3[[#This Row],[Month]]&lt;10,RTO__3[[#This Row],[Day of Week]]&lt;=5,RTO__3[[#This Row],[Hour]]&gt;=15,RTO__3[[#This Row],[Hour]]&lt;=18),"ON","OFF")</f>
        <v>OFF</v>
      </c>
      <c r="G536" s="29"/>
      <c r="H536"/>
      <c r="I536"/>
    </row>
    <row r="537" spans="1:9" x14ac:dyDescent="0.25">
      <c r="A537" s="34">
        <v>45490</v>
      </c>
      <c r="B537" s="52">
        <v>7</v>
      </c>
      <c r="C537" s="52">
        <v>3</v>
      </c>
      <c r="D537" s="55">
        <v>8</v>
      </c>
      <c r="E537" s="42">
        <v>7.5583999999999998</v>
      </c>
      <c r="F537" s="55" t="str">
        <f>IF(AND(RTO__3[[#This Row],[Month]]&gt;5,RTO__3[[#This Row],[Month]]&lt;10,RTO__3[[#This Row],[Day of Week]]&lt;=5,RTO__3[[#This Row],[Hour]]&gt;=15,RTO__3[[#This Row],[Hour]]&lt;=18),"ON","OFF")</f>
        <v>OFF</v>
      </c>
      <c r="G537" s="29"/>
      <c r="H537"/>
      <c r="I537"/>
    </row>
    <row r="538" spans="1:9" x14ac:dyDescent="0.25">
      <c r="A538" s="34">
        <v>45490</v>
      </c>
      <c r="B538" s="52">
        <v>7</v>
      </c>
      <c r="C538" s="52">
        <v>3</v>
      </c>
      <c r="D538" s="55">
        <v>9</v>
      </c>
      <c r="E538" s="42">
        <v>9.6455000000000002</v>
      </c>
      <c r="F538" s="55" t="str">
        <f>IF(AND(RTO__3[[#This Row],[Month]]&gt;5,RTO__3[[#This Row],[Month]]&lt;10,RTO__3[[#This Row],[Day of Week]]&lt;=5,RTO__3[[#This Row],[Hour]]&gt;=15,RTO__3[[#This Row],[Hour]]&lt;=18),"ON","OFF")</f>
        <v>OFF</v>
      </c>
      <c r="G538" s="29"/>
      <c r="H538"/>
      <c r="I538"/>
    </row>
    <row r="539" spans="1:9" x14ac:dyDescent="0.25">
      <c r="A539" s="34">
        <v>45490</v>
      </c>
      <c r="B539" s="52">
        <v>7</v>
      </c>
      <c r="C539" s="52">
        <v>3</v>
      </c>
      <c r="D539" s="55">
        <v>10</v>
      </c>
      <c r="E539" s="42">
        <v>22.2334</v>
      </c>
      <c r="F539" s="55" t="str">
        <f>IF(AND(RTO__3[[#This Row],[Month]]&gt;5,RTO__3[[#This Row],[Month]]&lt;10,RTO__3[[#This Row],[Day of Week]]&lt;=5,RTO__3[[#This Row],[Hour]]&gt;=15,RTO__3[[#This Row],[Hour]]&lt;=18),"ON","OFF")</f>
        <v>OFF</v>
      </c>
      <c r="G539" s="29"/>
      <c r="H539"/>
      <c r="I539"/>
    </row>
    <row r="540" spans="1:9" x14ac:dyDescent="0.25">
      <c r="A540" s="34">
        <v>45490</v>
      </c>
      <c r="B540" s="52">
        <v>7</v>
      </c>
      <c r="C540" s="52">
        <v>3</v>
      </c>
      <c r="D540" s="55">
        <v>11</v>
      </c>
      <c r="E540" s="42">
        <v>30.862100000000002</v>
      </c>
      <c r="F540" s="55" t="str">
        <f>IF(AND(RTO__3[[#This Row],[Month]]&gt;5,RTO__3[[#This Row],[Month]]&lt;10,RTO__3[[#This Row],[Day of Week]]&lt;=5,RTO__3[[#This Row],[Hour]]&gt;=15,RTO__3[[#This Row],[Hour]]&lt;=18),"ON","OFF")</f>
        <v>OFF</v>
      </c>
      <c r="G540" s="29"/>
      <c r="H540"/>
      <c r="I540"/>
    </row>
    <row r="541" spans="1:9" x14ac:dyDescent="0.25">
      <c r="A541" s="34">
        <v>45490</v>
      </c>
      <c r="B541" s="52">
        <v>7</v>
      </c>
      <c r="C541" s="52">
        <v>3</v>
      </c>
      <c r="D541" s="55">
        <v>12</v>
      </c>
      <c r="E541" s="42">
        <v>28.187000000000001</v>
      </c>
      <c r="F541" s="55" t="str">
        <f>IF(AND(RTO__3[[#This Row],[Month]]&gt;5,RTO__3[[#This Row],[Month]]&lt;10,RTO__3[[#This Row],[Day of Week]]&lt;=5,RTO__3[[#This Row],[Hour]]&gt;=15,RTO__3[[#This Row],[Hour]]&lt;=18),"ON","OFF")</f>
        <v>OFF</v>
      </c>
      <c r="G541" s="29"/>
      <c r="H541"/>
      <c r="I541"/>
    </row>
    <row r="542" spans="1:9" x14ac:dyDescent="0.25">
      <c r="A542" s="34">
        <v>45490</v>
      </c>
      <c r="B542" s="52">
        <v>7</v>
      </c>
      <c r="C542" s="52">
        <v>3</v>
      </c>
      <c r="D542" s="55">
        <v>13</v>
      </c>
      <c r="E542" s="42">
        <v>33.848100000000002</v>
      </c>
      <c r="F542" s="55" t="str">
        <f>IF(AND(RTO__3[[#This Row],[Month]]&gt;5,RTO__3[[#This Row],[Month]]&lt;10,RTO__3[[#This Row],[Day of Week]]&lt;=5,RTO__3[[#This Row],[Hour]]&gt;=15,RTO__3[[#This Row],[Hour]]&lt;=18),"ON","OFF")</f>
        <v>OFF</v>
      </c>
      <c r="G542" s="29"/>
      <c r="H542"/>
      <c r="I542"/>
    </row>
    <row r="543" spans="1:9" x14ac:dyDescent="0.25">
      <c r="A543" s="34">
        <v>45490</v>
      </c>
      <c r="B543" s="52">
        <v>7</v>
      </c>
      <c r="C543" s="52">
        <v>3</v>
      </c>
      <c r="D543" s="55">
        <v>14</v>
      </c>
      <c r="E543" s="42">
        <v>34.114199999999997</v>
      </c>
      <c r="F543" s="55" t="str">
        <f>IF(AND(RTO__3[[#This Row],[Month]]&gt;5,RTO__3[[#This Row],[Month]]&lt;10,RTO__3[[#This Row],[Day of Week]]&lt;=5,RTO__3[[#This Row],[Hour]]&gt;=15,RTO__3[[#This Row],[Hour]]&lt;=18),"ON","OFF")</f>
        <v>OFF</v>
      </c>
      <c r="G543" s="29"/>
      <c r="H543"/>
      <c r="I543"/>
    </row>
    <row r="544" spans="1:9" x14ac:dyDescent="0.25">
      <c r="A544" s="34">
        <v>45490</v>
      </c>
      <c r="B544" s="52">
        <v>7</v>
      </c>
      <c r="C544" s="52">
        <v>3</v>
      </c>
      <c r="D544" s="55">
        <v>15</v>
      </c>
      <c r="E544" s="42">
        <v>37.258000000000003</v>
      </c>
      <c r="F544" s="55" t="str">
        <f>IF(AND(RTO__3[[#This Row],[Month]]&gt;5,RTO__3[[#This Row],[Month]]&lt;10,RTO__3[[#This Row],[Day of Week]]&lt;=5,RTO__3[[#This Row],[Hour]]&gt;=15,RTO__3[[#This Row],[Hour]]&lt;=18),"ON","OFF")</f>
        <v>ON</v>
      </c>
      <c r="G544" s="29"/>
      <c r="H544"/>
      <c r="I544"/>
    </row>
    <row r="545" spans="1:9" x14ac:dyDescent="0.25">
      <c r="A545" s="34">
        <v>45490</v>
      </c>
      <c r="B545" s="52">
        <v>7</v>
      </c>
      <c r="C545" s="52">
        <v>3</v>
      </c>
      <c r="D545" s="55">
        <v>16</v>
      </c>
      <c r="E545" s="42">
        <v>37.493299999999998</v>
      </c>
      <c r="F545" s="55" t="str">
        <f>IF(AND(RTO__3[[#This Row],[Month]]&gt;5,RTO__3[[#This Row],[Month]]&lt;10,RTO__3[[#This Row],[Day of Week]]&lt;=5,RTO__3[[#This Row],[Hour]]&gt;=15,RTO__3[[#This Row],[Hour]]&lt;=18),"ON","OFF")</f>
        <v>ON</v>
      </c>
      <c r="G545" s="29"/>
      <c r="H545"/>
      <c r="I545"/>
    </row>
    <row r="546" spans="1:9" x14ac:dyDescent="0.25">
      <c r="A546" s="34">
        <v>45490</v>
      </c>
      <c r="B546" s="52">
        <v>7</v>
      </c>
      <c r="C546" s="52">
        <v>3</v>
      </c>
      <c r="D546" s="55">
        <v>17</v>
      </c>
      <c r="E546" s="42">
        <v>34.6706</v>
      </c>
      <c r="F546" s="55" t="str">
        <f>IF(AND(RTO__3[[#This Row],[Month]]&gt;5,RTO__3[[#This Row],[Month]]&lt;10,RTO__3[[#This Row],[Day of Week]]&lt;=5,RTO__3[[#This Row],[Hour]]&gt;=15,RTO__3[[#This Row],[Hour]]&lt;=18),"ON","OFF")</f>
        <v>ON</v>
      </c>
      <c r="G546" s="29"/>
      <c r="H546"/>
      <c r="I546"/>
    </row>
    <row r="547" spans="1:9" x14ac:dyDescent="0.25">
      <c r="A547" s="34">
        <v>45490</v>
      </c>
      <c r="B547" s="52">
        <v>7</v>
      </c>
      <c r="C547" s="52">
        <v>3</v>
      </c>
      <c r="D547" s="55">
        <v>18</v>
      </c>
      <c r="E547" s="42">
        <v>33.642600000000002</v>
      </c>
      <c r="F547" s="55" t="str">
        <f>IF(AND(RTO__3[[#This Row],[Month]]&gt;5,RTO__3[[#This Row],[Month]]&lt;10,RTO__3[[#This Row],[Day of Week]]&lt;=5,RTO__3[[#This Row],[Hour]]&gt;=15,RTO__3[[#This Row],[Hour]]&lt;=18),"ON","OFF")</f>
        <v>ON</v>
      </c>
      <c r="G547" s="29"/>
      <c r="H547"/>
      <c r="I547"/>
    </row>
    <row r="548" spans="1:9" x14ac:dyDescent="0.25">
      <c r="A548" s="34">
        <v>45490</v>
      </c>
      <c r="B548" s="52">
        <v>7</v>
      </c>
      <c r="C548" s="52">
        <v>3</v>
      </c>
      <c r="D548" s="55">
        <v>19</v>
      </c>
      <c r="E548" s="42">
        <v>40.1965</v>
      </c>
      <c r="F548" s="55" t="str">
        <f>IF(AND(RTO__3[[#This Row],[Month]]&gt;5,RTO__3[[#This Row],[Month]]&lt;10,RTO__3[[#This Row],[Day of Week]]&lt;=5,RTO__3[[#This Row],[Hour]]&gt;=15,RTO__3[[#This Row],[Hour]]&lt;=18),"ON","OFF")</f>
        <v>OFF</v>
      </c>
      <c r="G548" s="29"/>
      <c r="H548"/>
      <c r="I548"/>
    </row>
    <row r="549" spans="1:9" x14ac:dyDescent="0.25">
      <c r="A549" s="34">
        <v>45490</v>
      </c>
      <c r="B549" s="52">
        <v>7</v>
      </c>
      <c r="C549" s="52">
        <v>3</v>
      </c>
      <c r="D549" s="55">
        <v>20</v>
      </c>
      <c r="E549" s="42">
        <v>46.060699999999997</v>
      </c>
      <c r="F549" s="55" t="str">
        <f>IF(AND(RTO__3[[#This Row],[Month]]&gt;5,RTO__3[[#This Row],[Month]]&lt;10,RTO__3[[#This Row],[Day of Week]]&lt;=5,RTO__3[[#This Row],[Hour]]&gt;=15,RTO__3[[#This Row],[Hour]]&lt;=18),"ON","OFF")</f>
        <v>OFF</v>
      </c>
      <c r="G549" s="29"/>
      <c r="H549"/>
      <c r="I549"/>
    </row>
    <row r="550" spans="1:9" x14ac:dyDescent="0.25">
      <c r="A550" s="34">
        <v>45490</v>
      </c>
      <c r="B550" s="52">
        <v>7</v>
      </c>
      <c r="C550" s="52">
        <v>3</v>
      </c>
      <c r="D550" s="55">
        <v>21</v>
      </c>
      <c r="E550" s="42">
        <v>46.9574</v>
      </c>
      <c r="F550" s="55" t="str">
        <f>IF(AND(RTO__3[[#This Row],[Month]]&gt;5,RTO__3[[#This Row],[Month]]&lt;10,RTO__3[[#This Row],[Day of Week]]&lt;=5,RTO__3[[#This Row],[Hour]]&gt;=15,RTO__3[[#This Row],[Hour]]&lt;=18),"ON","OFF")</f>
        <v>OFF</v>
      </c>
      <c r="G550" s="29"/>
      <c r="H550"/>
      <c r="I550"/>
    </row>
    <row r="551" spans="1:9" x14ac:dyDescent="0.25">
      <c r="A551" s="34">
        <v>45490</v>
      </c>
      <c r="B551" s="52">
        <v>7</v>
      </c>
      <c r="C551" s="52">
        <v>3</v>
      </c>
      <c r="D551" s="55">
        <v>22</v>
      </c>
      <c r="E551" s="42">
        <v>43.571199999999997</v>
      </c>
      <c r="F551" s="55" t="str">
        <f>IF(AND(RTO__3[[#This Row],[Month]]&gt;5,RTO__3[[#This Row],[Month]]&lt;10,RTO__3[[#This Row],[Day of Week]]&lt;=5,RTO__3[[#This Row],[Hour]]&gt;=15,RTO__3[[#This Row],[Hour]]&lt;=18),"ON","OFF")</f>
        <v>OFF</v>
      </c>
      <c r="G551" s="29"/>
      <c r="H551"/>
      <c r="I551"/>
    </row>
    <row r="552" spans="1:9" x14ac:dyDescent="0.25">
      <c r="A552" s="34">
        <v>45490</v>
      </c>
      <c r="B552" s="52">
        <v>7</v>
      </c>
      <c r="C552" s="52">
        <v>3</v>
      </c>
      <c r="D552" s="55">
        <v>23</v>
      </c>
      <c r="E552" s="42">
        <v>53.710900000000002</v>
      </c>
      <c r="F552" s="55" t="str">
        <f>IF(AND(RTO__3[[#This Row],[Month]]&gt;5,RTO__3[[#This Row],[Month]]&lt;10,RTO__3[[#This Row],[Day of Week]]&lt;=5,RTO__3[[#This Row],[Hour]]&gt;=15,RTO__3[[#This Row],[Hour]]&lt;=18),"ON","OFF")</f>
        <v>OFF</v>
      </c>
      <c r="G552" s="29"/>
      <c r="H552"/>
      <c r="I552"/>
    </row>
    <row r="553" spans="1:9" x14ac:dyDescent="0.25">
      <c r="A553" s="34">
        <v>45490</v>
      </c>
      <c r="B553" s="52">
        <v>7</v>
      </c>
      <c r="C553" s="52">
        <v>3</v>
      </c>
      <c r="D553" s="55">
        <v>24</v>
      </c>
      <c r="E553" s="42">
        <v>44.205100000000002</v>
      </c>
      <c r="F553" s="55" t="str">
        <f>IF(AND(RTO__3[[#This Row],[Month]]&gt;5,RTO__3[[#This Row],[Month]]&lt;10,RTO__3[[#This Row],[Day of Week]]&lt;=5,RTO__3[[#This Row],[Hour]]&gt;=15,RTO__3[[#This Row],[Hour]]&lt;=18),"ON","OFF")</f>
        <v>OFF</v>
      </c>
      <c r="G553" s="29"/>
      <c r="H553"/>
      <c r="I553"/>
    </row>
    <row r="554" spans="1:9" x14ac:dyDescent="0.25">
      <c r="A554" s="34">
        <v>45491</v>
      </c>
      <c r="B554" s="52">
        <v>7</v>
      </c>
      <c r="C554" s="52">
        <v>4</v>
      </c>
      <c r="D554" s="55">
        <v>1</v>
      </c>
      <c r="E554" s="42">
        <v>43.273499999999999</v>
      </c>
      <c r="F554" s="55" t="str">
        <f>IF(AND(RTO__3[[#This Row],[Month]]&gt;5,RTO__3[[#This Row],[Month]]&lt;10,RTO__3[[#This Row],[Day of Week]]&lt;=5,RTO__3[[#This Row],[Hour]]&gt;=15,RTO__3[[#This Row],[Hour]]&lt;=18),"ON","OFF")</f>
        <v>OFF</v>
      </c>
      <c r="G554" s="29"/>
      <c r="H554"/>
      <c r="I554"/>
    </row>
    <row r="555" spans="1:9" x14ac:dyDescent="0.25">
      <c r="A555" s="34">
        <v>45491</v>
      </c>
      <c r="B555" s="52">
        <v>7</v>
      </c>
      <c r="C555" s="52">
        <v>4</v>
      </c>
      <c r="D555" s="55">
        <v>2</v>
      </c>
      <c r="E555" s="42">
        <v>38.605400000000003</v>
      </c>
      <c r="F555" s="55" t="str">
        <f>IF(AND(RTO__3[[#This Row],[Month]]&gt;5,RTO__3[[#This Row],[Month]]&lt;10,RTO__3[[#This Row],[Day of Week]]&lt;=5,RTO__3[[#This Row],[Hour]]&gt;=15,RTO__3[[#This Row],[Hour]]&lt;=18),"ON","OFF")</f>
        <v>OFF</v>
      </c>
      <c r="G555" s="29"/>
      <c r="H555"/>
      <c r="I555"/>
    </row>
    <row r="556" spans="1:9" x14ac:dyDescent="0.25">
      <c r="A556" s="34">
        <v>45491</v>
      </c>
      <c r="B556" s="52">
        <v>7</v>
      </c>
      <c r="C556" s="52">
        <v>4</v>
      </c>
      <c r="D556" s="55">
        <v>3</v>
      </c>
      <c r="E556" s="42">
        <v>36.573799999999999</v>
      </c>
      <c r="F556" s="55" t="str">
        <f>IF(AND(RTO__3[[#This Row],[Month]]&gt;5,RTO__3[[#This Row],[Month]]&lt;10,RTO__3[[#This Row],[Day of Week]]&lt;=5,RTO__3[[#This Row],[Hour]]&gt;=15,RTO__3[[#This Row],[Hour]]&lt;=18),"ON","OFF")</f>
        <v>OFF</v>
      </c>
      <c r="G556" s="29"/>
      <c r="H556"/>
      <c r="I556"/>
    </row>
    <row r="557" spans="1:9" x14ac:dyDescent="0.25">
      <c r="A557" s="34">
        <v>45491</v>
      </c>
      <c r="B557" s="52">
        <v>7</v>
      </c>
      <c r="C557" s="52">
        <v>4</v>
      </c>
      <c r="D557" s="55">
        <v>4</v>
      </c>
      <c r="E557" s="42">
        <v>38.651499999999999</v>
      </c>
      <c r="F557" s="55" t="str">
        <f>IF(AND(RTO__3[[#This Row],[Month]]&gt;5,RTO__3[[#This Row],[Month]]&lt;10,RTO__3[[#This Row],[Day of Week]]&lt;=5,RTO__3[[#This Row],[Hour]]&gt;=15,RTO__3[[#This Row],[Hour]]&lt;=18),"ON","OFF")</f>
        <v>OFF</v>
      </c>
      <c r="G557" s="29"/>
      <c r="H557"/>
      <c r="I557"/>
    </row>
    <row r="558" spans="1:9" x14ac:dyDescent="0.25">
      <c r="A558" s="34">
        <v>45491</v>
      </c>
      <c r="B558" s="52">
        <v>7</v>
      </c>
      <c r="C558" s="52">
        <v>4</v>
      </c>
      <c r="D558" s="55">
        <v>5</v>
      </c>
      <c r="E558" s="42">
        <v>27.975999999999999</v>
      </c>
      <c r="F558" s="55" t="str">
        <f>IF(AND(RTO__3[[#This Row],[Month]]&gt;5,RTO__3[[#This Row],[Month]]&lt;10,RTO__3[[#This Row],[Day of Week]]&lt;=5,RTO__3[[#This Row],[Hour]]&gt;=15,RTO__3[[#This Row],[Hour]]&lt;=18),"ON","OFF")</f>
        <v>OFF</v>
      </c>
      <c r="G558" s="29"/>
      <c r="H558"/>
      <c r="I558"/>
    </row>
    <row r="559" spans="1:9" x14ac:dyDescent="0.25">
      <c r="A559" s="34">
        <v>45491</v>
      </c>
      <c r="B559" s="52">
        <v>7</v>
      </c>
      <c r="C559" s="52">
        <v>4</v>
      </c>
      <c r="D559" s="55">
        <v>6</v>
      </c>
      <c r="E559" s="42">
        <v>47.255400000000002</v>
      </c>
      <c r="F559" s="55" t="str">
        <f>IF(AND(RTO__3[[#This Row],[Month]]&gt;5,RTO__3[[#This Row],[Month]]&lt;10,RTO__3[[#This Row],[Day of Week]]&lt;=5,RTO__3[[#This Row],[Hour]]&gt;=15,RTO__3[[#This Row],[Hour]]&lt;=18),"ON","OFF")</f>
        <v>OFF</v>
      </c>
      <c r="G559" s="29"/>
      <c r="H559"/>
      <c r="I559"/>
    </row>
    <row r="560" spans="1:9" x14ac:dyDescent="0.25">
      <c r="A560" s="34">
        <v>45491</v>
      </c>
      <c r="B560" s="52">
        <v>7</v>
      </c>
      <c r="C560" s="52">
        <v>4</v>
      </c>
      <c r="D560" s="55">
        <v>7</v>
      </c>
      <c r="E560" s="42">
        <v>65.596699999999998</v>
      </c>
      <c r="F560" s="55" t="str">
        <f>IF(AND(RTO__3[[#This Row],[Month]]&gt;5,RTO__3[[#This Row],[Month]]&lt;10,RTO__3[[#This Row],[Day of Week]]&lt;=5,RTO__3[[#This Row],[Hour]]&gt;=15,RTO__3[[#This Row],[Hour]]&lt;=18),"ON","OFF")</f>
        <v>OFF</v>
      </c>
      <c r="G560" s="29"/>
      <c r="H560"/>
      <c r="I560"/>
    </row>
    <row r="561" spans="1:9" x14ac:dyDescent="0.25">
      <c r="A561" s="34">
        <v>45491</v>
      </c>
      <c r="B561" s="52">
        <v>7</v>
      </c>
      <c r="C561" s="52">
        <v>4</v>
      </c>
      <c r="D561" s="55">
        <v>8</v>
      </c>
      <c r="E561" s="42">
        <v>64.340199999999996</v>
      </c>
      <c r="F561" s="55" t="str">
        <f>IF(AND(RTO__3[[#This Row],[Month]]&gt;5,RTO__3[[#This Row],[Month]]&lt;10,RTO__3[[#This Row],[Day of Week]]&lt;=5,RTO__3[[#This Row],[Hour]]&gt;=15,RTO__3[[#This Row],[Hour]]&lt;=18),"ON","OFF")</f>
        <v>OFF</v>
      </c>
      <c r="G561" s="29"/>
      <c r="H561"/>
      <c r="I561"/>
    </row>
    <row r="562" spans="1:9" x14ac:dyDescent="0.25">
      <c r="A562" s="34">
        <v>45491</v>
      </c>
      <c r="B562" s="52">
        <v>7</v>
      </c>
      <c r="C562" s="52">
        <v>4</v>
      </c>
      <c r="D562" s="55">
        <v>9</v>
      </c>
      <c r="E562" s="42">
        <v>43.032600000000002</v>
      </c>
      <c r="F562" s="55" t="str">
        <f>IF(AND(RTO__3[[#This Row],[Month]]&gt;5,RTO__3[[#This Row],[Month]]&lt;10,RTO__3[[#This Row],[Day of Week]]&lt;=5,RTO__3[[#This Row],[Hour]]&gt;=15,RTO__3[[#This Row],[Hour]]&lt;=18),"ON","OFF")</f>
        <v>OFF</v>
      </c>
      <c r="G562" s="29"/>
      <c r="H562"/>
      <c r="I562"/>
    </row>
    <row r="563" spans="1:9" x14ac:dyDescent="0.25">
      <c r="A563" s="34">
        <v>45491</v>
      </c>
      <c r="B563" s="52">
        <v>7</v>
      </c>
      <c r="C563" s="52">
        <v>4</v>
      </c>
      <c r="D563" s="55">
        <v>10</v>
      </c>
      <c r="E563" s="42">
        <v>29.617100000000001</v>
      </c>
      <c r="F563" s="55" t="str">
        <f>IF(AND(RTO__3[[#This Row],[Month]]&gt;5,RTO__3[[#This Row],[Month]]&lt;10,RTO__3[[#This Row],[Day of Week]]&lt;=5,RTO__3[[#This Row],[Hour]]&gt;=15,RTO__3[[#This Row],[Hour]]&lt;=18),"ON","OFF")</f>
        <v>OFF</v>
      </c>
      <c r="G563" s="29"/>
      <c r="H563"/>
      <c r="I563"/>
    </row>
    <row r="564" spans="1:9" x14ac:dyDescent="0.25">
      <c r="A564" s="34">
        <v>45491</v>
      </c>
      <c r="B564" s="52">
        <v>7</v>
      </c>
      <c r="C564" s="52">
        <v>4</v>
      </c>
      <c r="D564" s="55">
        <v>11</v>
      </c>
      <c r="E564" s="42">
        <v>36.1556</v>
      </c>
      <c r="F564" s="55" t="str">
        <f>IF(AND(RTO__3[[#This Row],[Month]]&gt;5,RTO__3[[#This Row],[Month]]&lt;10,RTO__3[[#This Row],[Day of Week]]&lt;=5,RTO__3[[#This Row],[Hour]]&gt;=15,RTO__3[[#This Row],[Hour]]&lt;=18),"ON","OFF")</f>
        <v>OFF</v>
      </c>
      <c r="G564" s="29"/>
      <c r="H564"/>
      <c r="I564"/>
    </row>
    <row r="565" spans="1:9" x14ac:dyDescent="0.25">
      <c r="A565" s="34">
        <v>45491</v>
      </c>
      <c r="B565" s="52">
        <v>7</v>
      </c>
      <c r="C565" s="52">
        <v>4</v>
      </c>
      <c r="D565" s="55">
        <v>12</v>
      </c>
      <c r="E565" s="42">
        <v>37.508200000000002</v>
      </c>
      <c r="F565" s="55" t="str">
        <f>IF(AND(RTO__3[[#This Row],[Month]]&gt;5,RTO__3[[#This Row],[Month]]&lt;10,RTO__3[[#This Row],[Day of Week]]&lt;=5,RTO__3[[#This Row],[Hour]]&gt;=15,RTO__3[[#This Row],[Hour]]&lt;=18),"ON","OFF")</f>
        <v>OFF</v>
      </c>
      <c r="G565" s="29"/>
      <c r="H565"/>
      <c r="I565"/>
    </row>
    <row r="566" spans="1:9" x14ac:dyDescent="0.25">
      <c r="A566" s="34">
        <v>45491</v>
      </c>
      <c r="B566" s="52">
        <v>7</v>
      </c>
      <c r="C566" s="52">
        <v>4</v>
      </c>
      <c r="D566" s="55">
        <v>13</v>
      </c>
      <c r="E566" s="42">
        <v>37.747599999999998</v>
      </c>
      <c r="F566" s="55" t="str">
        <f>IF(AND(RTO__3[[#This Row],[Month]]&gt;5,RTO__3[[#This Row],[Month]]&lt;10,RTO__3[[#This Row],[Day of Week]]&lt;=5,RTO__3[[#This Row],[Hour]]&gt;=15,RTO__3[[#This Row],[Hour]]&lt;=18),"ON","OFF")</f>
        <v>OFF</v>
      </c>
      <c r="G566" s="29"/>
      <c r="H566"/>
      <c r="I566"/>
    </row>
    <row r="567" spans="1:9" x14ac:dyDescent="0.25">
      <c r="A567" s="34">
        <v>45491</v>
      </c>
      <c r="B567" s="52">
        <v>7</v>
      </c>
      <c r="C567" s="52">
        <v>4</v>
      </c>
      <c r="D567" s="55">
        <v>14</v>
      </c>
      <c r="E567" s="42">
        <v>44.909100000000002</v>
      </c>
      <c r="F567" s="55" t="str">
        <f>IF(AND(RTO__3[[#This Row],[Month]]&gt;5,RTO__3[[#This Row],[Month]]&lt;10,RTO__3[[#This Row],[Day of Week]]&lt;=5,RTO__3[[#This Row],[Hour]]&gt;=15,RTO__3[[#This Row],[Hour]]&lt;=18),"ON","OFF")</f>
        <v>OFF</v>
      </c>
      <c r="G567" s="29"/>
      <c r="H567"/>
      <c r="I567"/>
    </row>
    <row r="568" spans="1:9" x14ac:dyDescent="0.25">
      <c r="A568" s="34">
        <v>45491</v>
      </c>
      <c r="B568" s="52">
        <v>7</v>
      </c>
      <c r="C568" s="52">
        <v>4</v>
      </c>
      <c r="D568" s="55">
        <v>15</v>
      </c>
      <c r="E568" s="42">
        <v>33.684399999999997</v>
      </c>
      <c r="F568" s="55" t="str">
        <f>IF(AND(RTO__3[[#This Row],[Month]]&gt;5,RTO__3[[#This Row],[Month]]&lt;10,RTO__3[[#This Row],[Day of Week]]&lt;=5,RTO__3[[#This Row],[Hour]]&gt;=15,RTO__3[[#This Row],[Hour]]&lt;=18),"ON","OFF")</f>
        <v>ON</v>
      </c>
      <c r="G568" s="29"/>
      <c r="H568"/>
      <c r="I568"/>
    </row>
    <row r="569" spans="1:9" x14ac:dyDescent="0.25">
      <c r="A569" s="34">
        <v>45491</v>
      </c>
      <c r="B569" s="52">
        <v>7</v>
      </c>
      <c r="C569" s="52">
        <v>4</v>
      </c>
      <c r="D569" s="55">
        <v>16</v>
      </c>
      <c r="E569" s="42">
        <v>13.172800000000001</v>
      </c>
      <c r="F569" s="55" t="str">
        <f>IF(AND(RTO__3[[#This Row],[Month]]&gt;5,RTO__3[[#This Row],[Month]]&lt;10,RTO__3[[#This Row],[Day of Week]]&lt;=5,RTO__3[[#This Row],[Hour]]&gt;=15,RTO__3[[#This Row],[Hour]]&lt;=18),"ON","OFF")</f>
        <v>ON</v>
      </c>
      <c r="G569" s="29"/>
      <c r="H569"/>
      <c r="I569"/>
    </row>
    <row r="570" spans="1:9" x14ac:dyDescent="0.25">
      <c r="A570" s="34">
        <v>45491</v>
      </c>
      <c r="B570" s="52">
        <v>7</v>
      </c>
      <c r="C570" s="52">
        <v>4</v>
      </c>
      <c r="D570" s="55">
        <v>17</v>
      </c>
      <c r="E570" s="42">
        <v>9.4306999999999999</v>
      </c>
      <c r="F570" s="55" t="str">
        <f>IF(AND(RTO__3[[#This Row],[Month]]&gt;5,RTO__3[[#This Row],[Month]]&lt;10,RTO__3[[#This Row],[Day of Week]]&lt;=5,RTO__3[[#This Row],[Hour]]&gt;=15,RTO__3[[#This Row],[Hour]]&lt;=18),"ON","OFF")</f>
        <v>ON</v>
      </c>
      <c r="G570" s="29"/>
      <c r="H570"/>
      <c r="I570"/>
    </row>
    <row r="571" spans="1:9" x14ac:dyDescent="0.25">
      <c r="A571" s="34">
        <v>45491</v>
      </c>
      <c r="B571" s="52">
        <v>7</v>
      </c>
      <c r="C571" s="52">
        <v>4</v>
      </c>
      <c r="D571" s="55">
        <v>18</v>
      </c>
      <c r="E571" s="42">
        <v>29.5946</v>
      </c>
      <c r="F571" s="55" t="str">
        <f>IF(AND(RTO__3[[#This Row],[Month]]&gt;5,RTO__3[[#This Row],[Month]]&lt;10,RTO__3[[#This Row],[Day of Week]]&lt;=5,RTO__3[[#This Row],[Hour]]&gt;=15,RTO__3[[#This Row],[Hour]]&lt;=18),"ON","OFF")</f>
        <v>ON</v>
      </c>
      <c r="G571" s="29"/>
      <c r="H571"/>
      <c r="I571"/>
    </row>
    <row r="572" spans="1:9" x14ac:dyDescent="0.25">
      <c r="A572" s="34">
        <v>45491</v>
      </c>
      <c r="B572" s="52">
        <v>7</v>
      </c>
      <c r="C572" s="52">
        <v>4</v>
      </c>
      <c r="D572" s="55">
        <v>19</v>
      </c>
      <c r="E572" s="42">
        <v>38.455599999999997</v>
      </c>
      <c r="F572" s="55" t="str">
        <f>IF(AND(RTO__3[[#This Row],[Month]]&gt;5,RTO__3[[#This Row],[Month]]&lt;10,RTO__3[[#This Row],[Day of Week]]&lt;=5,RTO__3[[#This Row],[Hour]]&gt;=15,RTO__3[[#This Row],[Hour]]&lt;=18),"ON","OFF")</f>
        <v>OFF</v>
      </c>
      <c r="G572" s="29"/>
      <c r="H572"/>
      <c r="I572"/>
    </row>
    <row r="573" spans="1:9" x14ac:dyDescent="0.25">
      <c r="A573" s="34">
        <v>45491</v>
      </c>
      <c r="B573" s="52">
        <v>7</v>
      </c>
      <c r="C573" s="52">
        <v>4</v>
      </c>
      <c r="D573" s="55">
        <v>20</v>
      </c>
      <c r="E573" s="42">
        <v>36.415199999999999</v>
      </c>
      <c r="F573" s="55" t="str">
        <f>IF(AND(RTO__3[[#This Row],[Month]]&gt;5,RTO__3[[#This Row],[Month]]&lt;10,RTO__3[[#This Row],[Day of Week]]&lt;=5,RTO__3[[#This Row],[Hour]]&gt;=15,RTO__3[[#This Row],[Hour]]&lt;=18),"ON","OFF")</f>
        <v>OFF</v>
      </c>
      <c r="G573" s="29"/>
      <c r="H573"/>
      <c r="I573"/>
    </row>
    <row r="574" spans="1:9" x14ac:dyDescent="0.25">
      <c r="A574" s="34">
        <v>45491</v>
      </c>
      <c r="B574" s="52">
        <v>7</v>
      </c>
      <c r="C574" s="52">
        <v>4</v>
      </c>
      <c r="D574" s="55">
        <v>21</v>
      </c>
      <c r="E574" s="42">
        <v>44.999600000000001</v>
      </c>
      <c r="F574" s="55" t="str">
        <f>IF(AND(RTO__3[[#This Row],[Month]]&gt;5,RTO__3[[#This Row],[Month]]&lt;10,RTO__3[[#This Row],[Day of Week]]&lt;=5,RTO__3[[#This Row],[Hour]]&gt;=15,RTO__3[[#This Row],[Hour]]&lt;=18),"ON","OFF")</f>
        <v>OFF</v>
      </c>
      <c r="G574" s="29"/>
      <c r="H574"/>
      <c r="I574"/>
    </row>
    <row r="575" spans="1:9" x14ac:dyDescent="0.25">
      <c r="A575" s="34">
        <v>45491</v>
      </c>
      <c r="B575" s="52">
        <v>7</v>
      </c>
      <c r="C575" s="52">
        <v>4</v>
      </c>
      <c r="D575" s="55">
        <v>22</v>
      </c>
      <c r="E575" s="42">
        <v>39.597299999999997</v>
      </c>
      <c r="F575" s="55" t="str">
        <f>IF(AND(RTO__3[[#This Row],[Month]]&gt;5,RTO__3[[#This Row],[Month]]&lt;10,RTO__3[[#This Row],[Day of Week]]&lt;=5,RTO__3[[#This Row],[Hour]]&gt;=15,RTO__3[[#This Row],[Hour]]&lt;=18),"ON","OFF")</f>
        <v>OFF</v>
      </c>
      <c r="G575" s="29"/>
      <c r="H575"/>
      <c r="I575"/>
    </row>
    <row r="576" spans="1:9" x14ac:dyDescent="0.25">
      <c r="A576" s="34">
        <v>45491</v>
      </c>
      <c r="B576" s="52">
        <v>7</v>
      </c>
      <c r="C576" s="52">
        <v>4</v>
      </c>
      <c r="D576" s="55">
        <v>23</v>
      </c>
      <c r="E576" s="42">
        <v>38.171700000000001</v>
      </c>
      <c r="F576" s="55" t="str">
        <f>IF(AND(RTO__3[[#This Row],[Month]]&gt;5,RTO__3[[#This Row],[Month]]&lt;10,RTO__3[[#This Row],[Day of Week]]&lt;=5,RTO__3[[#This Row],[Hour]]&gt;=15,RTO__3[[#This Row],[Hour]]&lt;=18),"ON","OFF")</f>
        <v>OFF</v>
      </c>
      <c r="G576" s="29"/>
      <c r="H576"/>
      <c r="I576"/>
    </row>
    <row r="577" spans="1:9" x14ac:dyDescent="0.25">
      <c r="A577" s="34">
        <v>45491</v>
      </c>
      <c r="B577" s="52">
        <v>7</v>
      </c>
      <c r="C577" s="52">
        <v>4</v>
      </c>
      <c r="D577" s="55">
        <v>24</v>
      </c>
      <c r="E577" s="42">
        <v>22.258299999999998</v>
      </c>
      <c r="F577" s="55" t="str">
        <f>IF(AND(RTO__3[[#This Row],[Month]]&gt;5,RTO__3[[#This Row],[Month]]&lt;10,RTO__3[[#This Row],[Day of Week]]&lt;=5,RTO__3[[#This Row],[Hour]]&gt;=15,RTO__3[[#This Row],[Hour]]&lt;=18),"ON","OFF")</f>
        <v>OFF</v>
      </c>
      <c r="G577" s="29"/>
      <c r="H577"/>
      <c r="I577"/>
    </row>
    <row r="578" spans="1:9" x14ac:dyDescent="0.25">
      <c r="A578" s="34">
        <v>45492</v>
      </c>
      <c r="B578" s="52">
        <v>7</v>
      </c>
      <c r="C578" s="52">
        <v>5</v>
      </c>
      <c r="D578" s="55">
        <v>1</v>
      </c>
      <c r="E578" s="42">
        <v>26.340900000000001</v>
      </c>
      <c r="F578" s="55" t="str">
        <f>IF(AND(RTO__3[[#This Row],[Month]]&gt;5,RTO__3[[#This Row],[Month]]&lt;10,RTO__3[[#This Row],[Day of Week]]&lt;=5,RTO__3[[#This Row],[Hour]]&gt;=15,RTO__3[[#This Row],[Hour]]&lt;=18),"ON","OFF")</f>
        <v>OFF</v>
      </c>
      <c r="G578" s="29"/>
      <c r="H578"/>
      <c r="I578"/>
    </row>
    <row r="579" spans="1:9" x14ac:dyDescent="0.25">
      <c r="A579" s="34">
        <v>45492</v>
      </c>
      <c r="B579" s="52">
        <v>7</v>
      </c>
      <c r="C579" s="52">
        <v>5</v>
      </c>
      <c r="D579" s="55">
        <v>2</v>
      </c>
      <c r="E579" s="42">
        <v>28.140699999999999</v>
      </c>
      <c r="F579" s="55" t="str">
        <f>IF(AND(RTO__3[[#This Row],[Month]]&gt;5,RTO__3[[#This Row],[Month]]&lt;10,RTO__3[[#This Row],[Day of Week]]&lt;=5,RTO__3[[#This Row],[Hour]]&gt;=15,RTO__3[[#This Row],[Hour]]&lt;=18),"ON","OFF")</f>
        <v>OFF</v>
      </c>
      <c r="G579" s="29"/>
      <c r="H579"/>
      <c r="I579"/>
    </row>
    <row r="580" spans="1:9" x14ac:dyDescent="0.25">
      <c r="A580" s="34">
        <v>45492</v>
      </c>
      <c r="B580" s="52">
        <v>7</v>
      </c>
      <c r="C580" s="52">
        <v>5</v>
      </c>
      <c r="D580" s="55">
        <v>3</v>
      </c>
      <c r="E580" s="42">
        <v>18.907399999999999</v>
      </c>
      <c r="F580" s="55" t="str">
        <f>IF(AND(RTO__3[[#This Row],[Month]]&gt;5,RTO__3[[#This Row],[Month]]&lt;10,RTO__3[[#This Row],[Day of Week]]&lt;=5,RTO__3[[#This Row],[Hour]]&gt;=15,RTO__3[[#This Row],[Hour]]&lt;=18),"ON","OFF")</f>
        <v>OFF</v>
      </c>
      <c r="G580" s="29"/>
      <c r="H580"/>
      <c r="I580"/>
    </row>
    <row r="581" spans="1:9" x14ac:dyDescent="0.25">
      <c r="A581" s="34">
        <v>45492</v>
      </c>
      <c r="B581" s="52">
        <v>7</v>
      </c>
      <c r="C581" s="52">
        <v>5</v>
      </c>
      <c r="D581" s="55">
        <v>4</v>
      </c>
      <c r="E581" s="42">
        <v>19.166599999999999</v>
      </c>
      <c r="F581" s="55" t="str">
        <f>IF(AND(RTO__3[[#This Row],[Month]]&gt;5,RTO__3[[#This Row],[Month]]&lt;10,RTO__3[[#This Row],[Day of Week]]&lt;=5,RTO__3[[#This Row],[Hour]]&gt;=15,RTO__3[[#This Row],[Hour]]&lt;=18),"ON","OFF")</f>
        <v>OFF</v>
      </c>
      <c r="G581" s="29"/>
      <c r="H581"/>
      <c r="I581"/>
    </row>
    <row r="582" spans="1:9" x14ac:dyDescent="0.25">
      <c r="A582" s="34">
        <v>45492</v>
      </c>
      <c r="B582" s="52">
        <v>7</v>
      </c>
      <c r="C582" s="52">
        <v>5</v>
      </c>
      <c r="D582" s="55">
        <v>5</v>
      </c>
      <c r="E582" s="42">
        <v>18.9727</v>
      </c>
      <c r="F582" s="55" t="str">
        <f>IF(AND(RTO__3[[#This Row],[Month]]&gt;5,RTO__3[[#This Row],[Month]]&lt;10,RTO__3[[#This Row],[Day of Week]]&lt;=5,RTO__3[[#This Row],[Hour]]&gt;=15,RTO__3[[#This Row],[Hour]]&lt;=18),"ON","OFF")</f>
        <v>OFF</v>
      </c>
      <c r="G582" s="29"/>
      <c r="H582"/>
      <c r="I582"/>
    </row>
    <row r="583" spans="1:9" x14ac:dyDescent="0.25">
      <c r="A583" s="34">
        <v>45492</v>
      </c>
      <c r="B583" s="52">
        <v>7</v>
      </c>
      <c r="C583" s="52">
        <v>5</v>
      </c>
      <c r="D583" s="55">
        <v>6</v>
      </c>
      <c r="E583" s="42">
        <v>19.585599999999999</v>
      </c>
      <c r="F583" s="55" t="str">
        <f>IF(AND(RTO__3[[#This Row],[Month]]&gt;5,RTO__3[[#This Row],[Month]]&lt;10,RTO__3[[#This Row],[Day of Week]]&lt;=5,RTO__3[[#This Row],[Hour]]&gt;=15,RTO__3[[#This Row],[Hour]]&lt;=18),"ON","OFF")</f>
        <v>OFF</v>
      </c>
      <c r="G583" s="29"/>
      <c r="H583"/>
      <c r="I583"/>
    </row>
    <row r="584" spans="1:9" x14ac:dyDescent="0.25">
      <c r="A584" s="34">
        <v>45492</v>
      </c>
      <c r="B584" s="52">
        <v>7</v>
      </c>
      <c r="C584" s="52">
        <v>5</v>
      </c>
      <c r="D584" s="55">
        <v>7</v>
      </c>
      <c r="E584" s="42">
        <v>18.985600000000002</v>
      </c>
      <c r="F584" s="55" t="str">
        <f>IF(AND(RTO__3[[#This Row],[Month]]&gt;5,RTO__3[[#This Row],[Month]]&lt;10,RTO__3[[#This Row],[Day of Week]]&lt;=5,RTO__3[[#This Row],[Hour]]&gt;=15,RTO__3[[#This Row],[Hour]]&lt;=18),"ON","OFF")</f>
        <v>OFF</v>
      </c>
      <c r="G584" s="29"/>
      <c r="H584"/>
      <c r="I584"/>
    </row>
    <row r="585" spans="1:9" x14ac:dyDescent="0.25">
      <c r="A585" s="34">
        <v>45492</v>
      </c>
      <c r="B585" s="52">
        <v>7</v>
      </c>
      <c r="C585" s="52">
        <v>5</v>
      </c>
      <c r="D585" s="55">
        <v>8</v>
      </c>
      <c r="E585" s="42">
        <v>9.1768999999999998</v>
      </c>
      <c r="F585" s="55" t="str">
        <f>IF(AND(RTO__3[[#This Row],[Month]]&gt;5,RTO__3[[#This Row],[Month]]&lt;10,RTO__3[[#This Row],[Day of Week]]&lt;=5,RTO__3[[#This Row],[Hour]]&gt;=15,RTO__3[[#This Row],[Hour]]&lt;=18),"ON","OFF")</f>
        <v>OFF</v>
      </c>
      <c r="G585" s="29"/>
      <c r="H585"/>
      <c r="I585"/>
    </row>
    <row r="586" spans="1:9" x14ac:dyDescent="0.25">
      <c r="A586" s="34">
        <v>45492</v>
      </c>
      <c r="B586" s="52">
        <v>7</v>
      </c>
      <c r="C586" s="52">
        <v>5</v>
      </c>
      <c r="D586" s="55">
        <v>9</v>
      </c>
      <c r="E586" s="42">
        <v>14.6251</v>
      </c>
      <c r="F586" s="55" t="str">
        <f>IF(AND(RTO__3[[#This Row],[Month]]&gt;5,RTO__3[[#This Row],[Month]]&lt;10,RTO__3[[#This Row],[Day of Week]]&lt;=5,RTO__3[[#This Row],[Hour]]&gt;=15,RTO__3[[#This Row],[Hour]]&lt;=18),"ON","OFF")</f>
        <v>OFF</v>
      </c>
      <c r="G586" s="29"/>
      <c r="H586"/>
      <c r="I586"/>
    </row>
    <row r="587" spans="1:9" x14ac:dyDescent="0.25">
      <c r="A587" s="34">
        <v>45492</v>
      </c>
      <c r="B587" s="52">
        <v>7</v>
      </c>
      <c r="C587" s="52">
        <v>5</v>
      </c>
      <c r="D587" s="55">
        <v>10</v>
      </c>
      <c r="E587" s="42">
        <v>25.304500000000001</v>
      </c>
      <c r="F587" s="55" t="str">
        <f>IF(AND(RTO__3[[#This Row],[Month]]&gt;5,RTO__3[[#This Row],[Month]]&lt;10,RTO__3[[#This Row],[Day of Week]]&lt;=5,RTO__3[[#This Row],[Hour]]&gt;=15,RTO__3[[#This Row],[Hour]]&lt;=18),"ON","OFF")</f>
        <v>OFF</v>
      </c>
      <c r="G587" s="29"/>
      <c r="H587"/>
      <c r="I587"/>
    </row>
    <row r="588" spans="1:9" x14ac:dyDescent="0.25">
      <c r="A588" s="34">
        <v>45492</v>
      </c>
      <c r="B588" s="52">
        <v>7</v>
      </c>
      <c r="C588" s="52">
        <v>5</v>
      </c>
      <c r="D588" s="55">
        <v>11</v>
      </c>
      <c r="E588" s="42">
        <v>27.7166</v>
      </c>
      <c r="F588" s="55" t="str">
        <f>IF(AND(RTO__3[[#This Row],[Month]]&gt;5,RTO__3[[#This Row],[Month]]&lt;10,RTO__3[[#This Row],[Day of Week]]&lt;=5,RTO__3[[#This Row],[Hour]]&gt;=15,RTO__3[[#This Row],[Hour]]&lt;=18),"ON","OFF")</f>
        <v>OFF</v>
      </c>
      <c r="G588" s="29"/>
      <c r="H588"/>
      <c r="I588"/>
    </row>
    <row r="589" spans="1:9" x14ac:dyDescent="0.25">
      <c r="A589" s="34">
        <v>45492</v>
      </c>
      <c r="B589" s="52">
        <v>7</v>
      </c>
      <c r="C589" s="52">
        <v>5</v>
      </c>
      <c r="D589" s="55">
        <v>12</v>
      </c>
      <c r="E589" s="42">
        <v>31.6478</v>
      </c>
      <c r="F589" s="55" t="str">
        <f>IF(AND(RTO__3[[#This Row],[Month]]&gt;5,RTO__3[[#This Row],[Month]]&lt;10,RTO__3[[#This Row],[Day of Week]]&lt;=5,RTO__3[[#This Row],[Hour]]&gt;=15,RTO__3[[#This Row],[Hour]]&lt;=18),"ON","OFF")</f>
        <v>OFF</v>
      </c>
      <c r="G589" s="29"/>
      <c r="H589"/>
      <c r="I589"/>
    </row>
    <row r="590" spans="1:9" x14ac:dyDescent="0.25">
      <c r="A590" s="34">
        <v>45492</v>
      </c>
      <c r="B590" s="52">
        <v>7</v>
      </c>
      <c r="C590" s="52">
        <v>5</v>
      </c>
      <c r="D590" s="55">
        <v>13</v>
      </c>
      <c r="E590" s="42">
        <v>16.512799999999999</v>
      </c>
      <c r="F590" s="55" t="str">
        <f>IF(AND(RTO__3[[#This Row],[Month]]&gt;5,RTO__3[[#This Row],[Month]]&lt;10,RTO__3[[#This Row],[Day of Week]]&lt;=5,RTO__3[[#This Row],[Hour]]&gt;=15,RTO__3[[#This Row],[Hour]]&lt;=18),"ON","OFF")</f>
        <v>OFF</v>
      </c>
      <c r="G590" s="29"/>
      <c r="H590"/>
      <c r="I590"/>
    </row>
    <row r="591" spans="1:9" x14ac:dyDescent="0.25">
      <c r="A591" s="34">
        <v>45492</v>
      </c>
      <c r="B591" s="52">
        <v>7</v>
      </c>
      <c r="C591" s="52">
        <v>5</v>
      </c>
      <c r="D591" s="55">
        <v>14</v>
      </c>
      <c r="E591" s="42">
        <v>41.658999999999999</v>
      </c>
      <c r="F591" s="55" t="str">
        <f>IF(AND(RTO__3[[#This Row],[Month]]&gt;5,RTO__3[[#This Row],[Month]]&lt;10,RTO__3[[#This Row],[Day of Week]]&lt;=5,RTO__3[[#This Row],[Hour]]&gt;=15,RTO__3[[#This Row],[Hour]]&lt;=18),"ON","OFF")</f>
        <v>OFF</v>
      </c>
      <c r="G591" s="29"/>
      <c r="H591"/>
      <c r="I591"/>
    </row>
    <row r="592" spans="1:9" x14ac:dyDescent="0.25">
      <c r="A592" s="34">
        <v>45492</v>
      </c>
      <c r="B592" s="52">
        <v>7</v>
      </c>
      <c r="C592" s="52">
        <v>5</v>
      </c>
      <c r="D592" s="55">
        <v>15</v>
      </c>
      <c r="E592" s="42">
        <v>51.755600000000001</v>
      </c>
      <c r="F592" s="55" t="str">
        <f>IF(AND(RTO__3[[#This Row],[Month]]&gt;5,RTO__3[[#This Row],[Month]]&lt;10,RTO__3[[#This Row],[Day of Week]]&lt;=5,RTO__3[[#This Row],[Hour]]&gt;=15,RTO__3[[#This Row],[Hour]]&lt;=18),"ON","OFF")</f>
        <v>ON</v>
      </c>
      <c r="G592" s="29"/>
      <c r="H592"/>
      <c r="I592"/>
    </row>
    <row r="593" spans="1:9" x14ac:dyDescent="0.25">
      <c r="A593" s="34">
        <v>45492</v>
      </c>
      <c r="B593" s="52">
        <v>7</v>
      </c>
      <c r="C593" s="52">
        <v>5</v>
      </c>
      <c r="D593" s="55">
        <v>16</v>
      </c>
      <c r="E593" s="42">
        <v>49.2288</v>
      </c>
      <c r="F593" s="55" t="str">
        <f>IF(AND(RTO__3[[#This Row],[Month]]&gt;5,RTO__3[[#This Row],[Month]]&lt;10,RTO__3[[#This Row],[Day of Week]]&lt;=5,RTO__3[[#This Row],[Hour]]&gt;=15,RTO__3[[#This Row],[Hour]]&lt;=18),"ON","OFF")</f>
        <v>ON</v>
      </c>
      <c r="G593" s="29"/>
      <c r="H593"/>
      <c r="I593"/>
    </row>
    <row r="594" spans="1:9" x14ac:dyDescent="0.25">
      <c r="A594" s="34">
        <v>45492</v>
      </c>
      <c r="B594" s="52">
        <v>7</v>
      </c>
      <c r="C594" s="52">
        <v>5</v>
      </c>
      <c r="D594" s="55">
        <v>17</v>
      </c>
      <c r="E594" s="42">
        <v>43.413899999999998</v>
      </c>
      <c r="F594" s="55" t="str">
        <f>IF(AND(RTO__3[[#This Row],[Month]]&gt;5,RTO__3[[#This Row],[Month]]&lt;10,RTO__3[[#This Row],[Day of Week]]&lt;=5,RTO__3[[#This Row],[Hour]]&gt;=15,RTO__3[[#This Row],[Hour]]&lt;=18),"ON","OFF")</f>
        <v>ON</v>
      </c>
      <c r="G594" s="29"/>
      <c r="H594"/>
      <c r="I594"/>
    </row>
    <row r="595" spans="1:9" x14ac:dyDescent="0.25">
      <c r="A595" s="34">
        <v>45492</v>
      </c>
      <c r="B595" s="52">
        <v>7</v>
      </c>
      <c r="C595" s="52">
        <v>5</v>
      </c>
      <c r="D595" s="55">
        <v>18</v>
      </c>
      <c r="E595" s="42">
        <v>46.349600000000002</v>
      </c>
      <c r="F595" s="55" t="str">
        <f>IF(AND(RTO__3[[#This Row],[Month]]&gt;5,RTO__3[[#This Row],[Month]]&lt;10,RTO__3[[#This Row],[Day of Week]]&lt;=5,RTO__3[[#This Row],[Hour]]&gt;=15,RTO__3[[#This Row],[Hour]]&lt;=18),"ON","OFF")</f>
        <v>ON</v>
      </c>
      <c r="G595" s="29"/>
      <c r="H595"/>
      <c r="I595"/>
    </row>
    <row r="596" spans="1:9" x14ac:dyDescent="0.25">
      <c r="A596" s="34">
        <v>45492</v>
      </c>
      <c r="B596" s="52">
        <v>7</v>
      </c>
      <c r="C596" s="52">
        <v>5</v>
      </c>
      <c r="D596" s="55">
        <v>19</v>
      </c>
      <c r="E596" s="42">
        <v>52.156799999999997</v>
      </c>
      <c r="F596" s="55" t="str">
        <f>IF(AND(RTO__3[[#This Row],[Month]]&gt;5,RTO__3[[#This Row],[Month]]&lt;10,RTO__3[[#This Row],[Day of Week]]&lt;=5,RTO__3[[#This Row],[Hour]]&gt;=15,RTO__3[[#This Row],[Hour]]&lt;=18),"ON","OFF")</f>
        <v>OFF</v>
      </c>
      <c r="G596" s="29"/>
      <c r="H596"/>
      <c r="I596"/>
    </row>
    <row r="597" spans="1:9" x14ac:dyDescent="0.25">
      <c r="A597" s="34">
        <v>45492</v>
      </c>
      <c r="B597" s="52">
        <v>7</v>
      </c>
      <c r="C597" s="52">
        <v>5</v>
      </c>
      <c r="D597" s="55">
        <v>20</v>
      </c>
      <c r="E597" s="42">
        <v>115.19459999999999</v>
      </c>
      <c r="F597" s="55" t="str">
        <f>IF(AND(RTO__3[[#This Row],[Month]]&gt;5,RTO__3[[#This Row],[Month]]&lt;10,RTO__3[[#This Row],[Day of Week]]&lt;=5,RTO__3[[#This Row],[Hour]]&gt;=15,RTO__3[[#This Row],[Hour]]&lt;=18),"ON","OFF")</f>
        <v>OFF</v>
      </c>
      <c r="G597" s="29"/>
      <c r="H597"/>
      <c r="I597"/>
    </row>
    <row r="598" spans="1:9" x14ac:dyDescent="0.25">
      <c r="A598" s="34">
        <v>45492</v>
      </c>
      <c r="B598" s="52">
        <v>7</v>
      </c>
      <c r="C598" s="52">
        <v>5</v>
      </c>
      <c r="D598" s="55">
        <v>21</v>
      </c>
      <c r="E598" s="42">
        <v>56.050800000000002</v>
      </c>
      <c r="F598" s="55" t="str">
        <f>IF(AND(RTO__3[[#This Row],[Month]]&gt;5,RTO__3[[#This Row],[Month]]&lt;10,RTO__3[[#This Row],[Day of Week]]&lt;=5,RTO__3[[#This Row],[Hour]]&gt;=15,RTO__3[[#This Row],[Hour]]&lt;=18),"ON","OFF")</f>
        <v>OFF</v>
      </c>
      <c r="G598" s="29"/>
      <c r="H598"/>
      <c r="I598"/>
    </row>
    <row r="599" spans="1:9" x14ac:dyDescent="0.25">
      <c r="A599" s="34">
        <v>45492</v>
      </c>
      <c r="B599" s="52">
        <v>7</v>
      </c>
      <c r="C599" s="52">
        <v>5</v>
      </c>
      <c r="D599" s="55">
        <v>22</v>
      </c>
      <c r="E599" s="42">
        <v>44.370399999999997</v>
      </c>
      <c r="F599" s="55" t="str">
        <f>IF(AND(RTO__3[[#This Row],[Month]]&gt;5,RTO__3[[#This Row],[Month]]&lt;10,RTO__3[[#This Row],[Day of Week]]&lt;=5,RTO__3[[#This Row],[Hour]]&gt;=15,RTO__3[[#This Row],[Hour]]&lt;=18),"ON","OFF")</f>
        <v>OFF</v>
      </c>
      <c r="G599" s="29"/>
      <c r="H599"/>
      <c r="I599"/>
    </row>
    <row r="600" spans="1:9" x14ac:dyDescent="0.25">
      <c r="A600" s="34">
        <v>45492</v>
      </c>
      <c r="B600" s="52">
        <v>7</v>
      </c>
      <c r="C600" s="52">
        <v>5</v>
      </c>
      <c r="D600" s="55">
        <v>23</v>
      </c>
      <c r="E600" s="42">
        <v>52.034500000000001</v>
      </c>
      <c r="F600" s="55" t="str">
        <f>IF(AND(RTO__3[[#This Row],[Month]]&gt;5,RTO__3[[#This Row],[Month]]&lt;10,RTO__3[[#This Row],[Day of Week]]&lt;=5,RTO__3[[#This Row],[Hour]]&gt;=15,RTO__3[[#This Row],[Hour]]&lt;=18),"ON","OFF")</f>
        <v>OFF</v>
      </c>
      <c r="G600" s="29"/>
      <c r="H600"/>
      <c r="I600"/>
    </row>
    <row r="601" spans="1:9" x14ac:dyDescent="0.25">
      <c r="A601" s="34">
        <v>45492</v>
      </c>
      <c r="B601" s="52">
        <v>7</v>
      </c>
      <c r="C601" s="52">
        <v>5</v>
      </c>
      <c r="D601" s="55">
        <v>24</v>
      </c>
      <c r="E601" s="42">
        <v>47.709800000000001</v>
      </c>
      <c r="F601" s="55" t="str">
        <f>IF(AND(RTO__3[[#This Row],[Month]]&gt;5,RTO__3[[#This Row],[Month]]&lt;10,RTO__3[[#This Row],[Day of Week]]&lt;=5,RTO__3[[#This Row],[Hour]]&gt;=15,RTO__3[[#This Row],[Hour]]&lt;=18),"ON","OFF")</f>
        <v>OFF</v>
      </c>
      <c r="G601" s="29"/>
      <c r="H601"/>
      <c r="I601"/>
    </row>
    <row r="602" spans="1:9" x14ac:dyDescent="0.25">
      <c r="A602" s="34">
        <v>45493</v>
      </c>
      <c r="B602" s="52">
        <v>7</v>
      </c>
      <c r="C602" s="52">
        <v>6</v>
      </c>
      <c r="D602" s="55">
        <v>1</v>
      </c>
      <c r="E602" s="42">
        <v>32.778599999999997</v>
      </c>
      <c r="F602" s="55" t="str">
        <f>IF(AND(RTO__3[[#This Row],[Month]]&gt;5,RTO__3[[#This Row],[Month]]&lt;10,RTO__3[[#This Row],[Day of Week]]&lt;=5,RTO__3[[#This Row],[Hour]]&gt;=15,RTO__3[[#This Row],[Hour]]&lt;=18),"ON","OFF")</f>
        <v>OFF</v>
      </c>
      <c r="G602" s="29"/>
      <c r="H602"/>
      <c r="I602"/>
    </row>
    <row r="603" spans="1:9" x14ac:dyDescent="0.25">
      <c r="A603" s="34">
        <v>45493</v>
      </c>
      <c r="B603" s="52">
        <v>7</v>
      </c>
      <c r="C603" s="52">
        <v>6</v>
      </c>
      <c r="D603" s="55">
        <v>2</v>
      </c>
      <c r="E603" s="42">
        <v>27.738900000000001</v>
      </c>
      <c r="F603" s="55" t="str">
        <f>IF(AND(RTO__3[[#This Row],[Month]]&gt;5,RTO__3[[#This Row],[Month]]&lt;10,RTO__3[[#This Row],[Day of Week]]&lt;=5,RTO__3[[#This Row],[Hour]]&gt;=15,RTO__3[[#This Row],[Hour]]&lt;=18),"ON","OFF")</f>
        <v>OFF</v>
      </c>
      <c r="G603" s="29"/>
      <c r="H603"/>
      <c r="I603"/>
    </row>
    <row r="604" spans="1:9" x14ac:dyDescent="0.25">
      <c r="A604" s="34">
        <v>45493</v>
      </c>
      <c r="B604" s="52">
        <v>7</v>
      </c>
      <c r="C604" s="52">
        <v>6</v>
      </c>
      <c r="D604" s="55">
        <v>3</v>
      </c>
      <c r="E604" s="42">
        <v>33.383499999999998</v>
      </c>
      <c r="F604" s="55" t="str">
        <f>IF(AND(RTO__3[[#This Row],[Month]]&gt;5,RTO__3[[#This Row],[Month]]&lt;10,RTO__3[[#This Row],[Day of Week]]&lt;=5,RTO__3[[#This Row],[Hour]]&gt;=15,RTO__3[[#This Row],[Hour]]&lt;=18),"ON","OFF")</f>
        <v>OFF</v>
      </c>
      <c r="G604" s="29"/>
      <c r="H604"/>
      <c r="I604"/>
    </row>
    <row r="605" spans="1:9" x14ac:dyDescent="0.25">
      <c r="A605" s="34">
        <v>45493</v>
      </c>
      <c r="B605" s="52">
        <v>7</v>
      </c>
      <c r="C605" s="52">
        <v>6</v>
      </c>
      <c r="D605" s="55">
        <v>4</v>
      </c>
      <c r="E605" s="42">
        <v>22.5046</v>
      </c>
      <c r="F605" s="55" t="str">
        <f>IF(AND(RTO__3[[#This Row],[Month]]&gt;5,RTO__3[[#This Row],[Month]]&lt;10,RTO__3[[#This Row],[Day of Week]]&lt;=5,RTO__3[[#This Row],[Hour]]&gt;=15,RTO__3[[#This Row],[Hour]]&lt;=18),"ON","OFF")</f>
        <v>OFF</v>
      </c>
      <c r="G605" s="29"/>
      <c r="H605"/>
      <c r="I605"/>
    </row>
    <row r="606" spans="1:9" x14ac:dyDescent="0.25">
      <c r="A606" s="34">
        <v>45493</v>
      </c>
      <c r="B606" s="52">
        <v>7</v>
      </c>
      <c r="C606" s="52">
        <v>6</v>
      </c>
      <c r="D606" s="55">
        <v>5</v>
      </c>
      <c r="E606" s="42">
        <v>32.833799999999997</v>
      </c>
      <c r="F606" s="55" t="str">
        <f>IF(AND(RTO__3[[#This Row],[Month]]&gt;5,RTO__3[[#This Row],[Month]]&lt;10,RTO__3[[#This Row],[Day of Week]]&lt;=5,RTO__3[[#This Row],[Hour]]&gt;=15,RTO__3[[#This Row],[Hour]]&lt;=18),"ON","OFF")</f>
        <v>OFF</v>
      </c>
      <c r="G606" s="29"/>
      <c r="H606"/>
      <c r="I606"/>
    </row>
    <row r="607" spans="1:9" x14ac:dyDescent="0.25">
      <c r="A607" s="34">
        <v>45493</v>
      </c>
      <c r="B607" s="52">
        <v>7</v>
      </c>
      <c r="C607" s="52">
        <v>6</v>
      </c>
      <c r="D607" s="55">
        <v>6</v>
      </c>
      <c r="E607" s="42">
        <v>33.419499999999999</v>
      </c>
      <c r="F607" s="55" t="str">
        <f>IF(AND(RTO__3[[#This Row],[Month]]&gt;5,RTO__3[[#This Row],[Month]]&lt;10,RTO__3[[#This Row],[Day of Week]]&lt;=5,RTO__3[[#This Row],[Hour]]&gt;=15,RTO__3[[#This Row],[Hour]]&lt;=18),"ON","OFF")</f>
        <v>OFF</v>
      </c>
      <c r="G607" s="29"/>
      <c r="H607"/>
      <c r="I607"/>
    </row>
    <row r="608" spans="1:9" x14ac:dyDescent="0.25">
      <c r="A608" s="34">
        <v>45493</v>
      </c>
      <c r="B608" s="52">
        <v>7</v>
      </c>
      <c r="C608" s="52">
        <v>6</v>
      </c>
      <c r="D608" s="55">
        <v>7</v>
      </c>
      <c r="E608" s="42">
        <v>14.7308</v>
      </c>
      <c r="F608" s="55" t="str">
        <f>IF(AND(RTO__3[[#This Row],[Month]]&gt;5,RTO__3[[#This Row],[Month]]&lt;10,RTO__3[[#This Row],[Day of Week]]&lt;=5,RTO__3[[#This Row],[Hour]]&gt;=15,RTO__3[[#This Row],[Hour]]&lt;=18),"ON","OFF")</f>
        <v>OFF</v>
      </c>
      <c r="G608" s="29"/>
      <c r="H608"/>
      <c r="I608"/>
    </row>
    <row r="609" spans="1:9" x14ac:dyDescent="0.25">
      <c r="A609" s="34">
        <v>45493</v>
      </c>
      <c r="B609" s="52">
        <v>7</v>
      </c>
      <c r="C609" s="52">
        <v>6</v>
      </c>
      <c r="D609" s="55">
        <v>8</v>
      </c>
      <c r="E609" s="42">
        <v>12.2674</v>
      </c>
      <c r="F609" s="55" t="str">
        <f>IF(AND(RTO__3[[#This Row],[Month]]&gt;5,RTO__3[[#This Row],[Month]]&lt;10,RTO__3[[#This Row],[Day of Week]]&lt;=5,RTO__3[[#This Row],[Hour]]&gt;=15,RTO__3[[#This Row],[Hour]]&lt;=18),"ON","OFF")</f>
        <v>OFF</v>
      </c>
      <c r="G609" s="29"/>
      <c r="H609"/>
      <c r="I609"/>
    </row>
    <row r="610" spans="1:9" x14ac:dyDescent="0.25">
      <c r="A610" s="34">
        <v>45493</v>
      </c>
      <c r="B610" s="52">
        <v>7</v>
      </c>
      <c r="C610" s="52">
        <v>6</v>
      </c>
      <c r="D610" s="55">
        <v>9</v>
      </c>
      <c r="E610" s="42">
        <v>12.190099999999999</v>
      </c>
      <c r="F610" s="55" t="str">
        <f>IF(AND(RTO__3[[#This Row],[Month]]&gt;5,RTO__3[[#This Row],[Month]]&lt;10,RTO__3[[#This Row],[Day of Week]]&lt;=5,RTO__3[[#This Row],[Hour]]&gt;=15,RTO__3[[#This Row],[Hour]]&lt;=18),"ON","OFF")</f>
        <v>OFF</v>
      </c>
      <c r="G610" s="29"/>
      <c r="H610"/>
      <c r="I610"/>
    </row>
    <row r="611" spans="1:9" x14ac:dyDescent="0.25">
      <c r="A611" s="34">
        <v>45493</v>
      </c>
      <c r="B611" s="52">
        <v>7</v>
      </c>
      <c r="C611" s="52">
        <v>6</v>
      </c>
      <c r="D611" s="55">
        <v>10</v>
      </c>
      <c r="E611" s="42">
        <v>13.6752</v>
      </c>
      <c r="F611" s="55" t="str">
        <f>IF(AND(RTO__3[[#This Row],[Month]]&gt;5,RTO__3[[#This Row],[Month]]&lt;10,RTO__3[[#This Row],[Day of Week]]&lt;=5,RTO__3[[#This Row],[Hour]]&gt;=15,RTO__3[[#This Row],[Hour]]&lt;=18),"ON","OFF")</f>
        <v>OFF</v>
      </c>
      <c r="G611" s="29"/>
      <c r="H611"/>
      <c r="I611"/>
    </row>
    <row r="612" spans="1:9" x14ac:dyDescent="0.25">
      <c r="A612" s="34">
        <v>45493</v>
      </c>
      <c r="B612" s="52">
        <v>7</v>
      </c>
      <c r="C612" s="52">
        <v>6</v>
      </c>
      <c r="D612" s="55">
        <v>11</v>
      </c>
      <c r="E612" s="42">
        <v>22.743500000000001</v>
      </c>
      <c r="F612" s="55" t="str">
        <f>IF(AND(RTO__3[[#This Row],[Month]]&gt;5,RTO__3[[#This Row],[Month]]&lt;10,RTO__3[[#This Row],[Day of Week]]&lt;=5,RTO__3[[#This Row],[Hour]]&gt;=15,RTO__3[[#This Row],[Hour]]&lt;=18),"ON","OFF")</f>
        <v>OFF</v>
      </c>
      <c r="G612" s="29"/>
      <c r="H612"/>
      <c r="I612"/>
    </row>
    <row r="613" spans="1:9" x14ac:dyDescent="0.25">
      <c r="A613" s="34">
        <v>45493</v>
      </c>
      <c r="B613" s="52">
        <v>7</v>
      </c>
      <c r="C613" s="52">
        <v>6</v>
      </c>
      <c r="D613" s="55">
        <v>12</v>
      </c>
      <c r="E613" s="42">
        <v>39.140999999999998</v>
      </c>
      <c r="F613" s="55" t="str">
        <f>IF(AND(RTO__3[[#This Row],[Month]]&gt;5,RTO__3[[#This Row],[Month]]&lt;10,RTO__3[[#This Row],[Day of Week]]&lt;=5,RTO__3[[#This Row],[Hour]]&gt;=15,RTO__3[[#This Row],[Hour]]&lt;=18),"ON","OFF")</f>
        <v>OFF</v>
      </c>
      <c r="G613" s="29"/>
      <c r="H613"/>
      <c r="I613"/>
    </row>
    <row r="614" spans="1:9" x14ac:dyDescent="0.25">
      <c r="A614" s="34">
        <v>45493</v>
      </c>
      <c r="B614" s="52">
        <v>7</v>
      </c>
      <c r="C614" s="52">
        <v>6</v>
      </c>
      <c r="D614" s="55">
        <v>13</v>
      </c>
      <c r="E614" s="42">
        <v>40.212299999999999</v>
      </c>
      <c r="F614" s="55" t="str">
        <f>IF(AND(RTO__3[[#This Row],[Month]]&gt;5,RTO__3[[#This Row],[Month]]&lt;10,RTO__3[[#This Row],[Day of Week]]&lt;=5,RTO__3[[#This Row],[Hour]]&gt;=15,RTO__3[[#This Row],[Hour]]&lt;=18),"ON","OFF")</f>
        <v>OFF</v>
      </c>
      <c r="G614" s="29"/>
      <c r="H614"/>
      <c r="I614"/>
    </row>
    <row r="615" spans="1:9" x14ac:dyDescent="0.25">
      <c r="A615" s="34">
        <v>45493</v>
      </c>
      <c r="B615" s="52">
        <v>7</v>
      </c>
      <c r="C615" s="52">
        <v>6</v>
      </c>
      <c r="D615" s="55">
        <v>14</v>
      </c>
      <c r="E615" s="42">
        <v>43.953899999999997</v>
      </c>
      <c r="F615" s="55" t="str">
        <f>IF(AND(RTO__3[[#This Row],[Month]]&gt;5,RTO__3[[#This Row],[Month]]&lt;10,RTO__3[[#This Row],[Day of Week]]&lt;=5,RTO__3[[#This Row],[Hour]]&gt;=15,RTO__3[[#This Row],[Hour]]&lt;=18),"ON","OFF")</f>
        <v>OFF</v>
      </c>
      <c r="G615" s="29"/>
      <c r="H615"/>
      <c r="I615"/>
    </row>
    <row r="616" spans="1:9" x14ac:dyDescent="0.25">
      <c r="A616" s="34">
        <v>45493</v>
      </c>
      <c r="B616" s="52">
        <v>7</v>
      </c>
      <c r="C616" s="52">
        <v>6</v>
      </c>
      <c r="D616" s="55">
        <v>15</v>
      </c>
      <c r="E616" s="42">
        <v>48.884999999999998</v>
      </c>
      <c r="F616" s="55" t="str">
        <f>IF(AND(RTO__3[[#This Row],[Month]]&gt;5,RTO__3[[#This Row],[Month]]&lt;10,RTO__3[[#This Row],[Day of Week]]&lt;=5,RTO__3[[#This Row],[Hour]]&gt;=15,RTO__3[[#This Row],[Hour]]&lt;=18),"ON","OFF")</f>
        <v>OFF</v>
      </c>
      <c r="G616" s="29"/>
      <c r="H616"/>
      <c r="I616"/>
    </row>
    <row r="617" spans="1:9" x14ac:dyDescent="0.25">
      <c r="A617" s="34">
        <v>45493</v>
      </c>
      <c r="B617" s="52">
        <v>7</v>
      </c>
      <c r="C617" s="52">
        <v>6</v>
      </c>
      <c r="D617" s="55">
        <v>16</v>
      </c>
      <c r="E617" s="42">
        <v>51.026499999999999</v>
      </c>
      <c r="F617" s="55" t="str">
        <f>IF(AND(RTO__3[[#This Row],[Month]]&gt;5,RTO__3[[#This Row],[Month]]&lt;10,RTO__3[[#This Row],[Day of Week]]&lt;=5,RTO__3[[#This Row],[Hour]]&gt;=15,RTO__3[[#This Row],[Hour]]&lt;=18),"ON","OFF")</f>
        <v>OFF</v>
      </c>
      <c r="G617" s="29"/>
      <c r="H617"/>
      <c r="I617"/>
    </row>
    <row r="618" spans="1:9" x14ac:dyDescent="0.25">
      <c r="A618" s="34">
        <v>45493</v>
      </c>
      <c r="B618" s="52">
        <v>7</v>
      </c>
      <c r="C618" s="52">
        <v>6</v>
      </c>
      <c r="D618" s="55">
        <v>17</v>
      </c>
      <c r="E618" s="42">
        <v>354.98790000000002</v>
      </c>
      <c r="F618" s="55" t="str">
        <f>IF(AND(RTO__3[[#This Row],[Month]]&gt;5,RTO__3[[#This Row],[Month]]&lt;10,RTO__3[[#This Row],[Day of Week]]&lt;=5,RTO__3[[#This Row],[Hour]]&gt;=15,RTO__3[[#This Row],[Hour]]&lt;=18),"ON","OFF")</f>
        <v>OFF</v>
      </c>
      <c r="G618" s="29"/>
      <c r="H618"/>
      <c r="I618"/>
    </row>
    <row r="619" spans="1:9" x14ac:dyDescent="0.25">
      <c r="A619" s="34">
        <v>45493</v>
      </c>
      <c r="B619" s="52">
        <v>7</v>
      </c>
      <c r="C619" s="52">
        <v>6</v>
      </c>
      <c r="D619" s="55">
        <v>18</v>
      </c>
      <c r="E619" s="42">
        <v>133.57490000000001</v>
      </c>
      <c r="F619" s="55" t="str">
        <f>IF(AND(RTO__3[[#This Row],[Month]]&gt;5,RTO__3[[#This Row],[Month]]&lt;10,RTO__3[[#This Row],[Day of Week]]&lt;=5,RTO__3[[#This Row],[Hour]]&gt;=15,RTO__3[[#This Row],[Hour]]&lt;=18),"ON","OFF")</f>
        <v>OFF</v>
      </c>
      <c r="G619" s="29"/>
      <c r="H619"/>
      <c r="I619"/>
    </row>
    <row r="620" spans="1:9" x14ac:dyDescent="0.25">
      <c r="A620" s="34">
        <v>45493</v>
      </c>
      <c r="B620" s="52">
        <v>7</v>
      </c>
      <c r="C620" s="52">
        <v>6</v>
      </c>
      <c r="D620" s="55">
        <v>19</v>
      </c>
      <c r="E620" s="42">
        <v>61.5182</v>
      </c>
      <c r="F620" s="55" t="str">
        <f>IF(AND(RTO__3[[#This Row],[Month]]&gt;5,RTO__3[[#This Row],[Month]]&lt;10,RTO__3[[#This Row],[Day of Week]]&lt;=5,RTO__3[[#This Row],[Hour]]&gt;=15,RTO__3[[#This Row],[Hour]]&lt;=18),"ON","OFF")</f>
        <v>OFF</v>
      </c>
      <c r="G620" s="29"/>
      <c r="H620"/>
      <c r="I620"/>
    </row>
    <row r="621" spans="1:9" x14ac:dyDescent="0.25">
      <c r="A621" s="34">
        <v>45493</v>
      </c>
      <c r="B621" s="52">
        <v>7</v>
      </c>
      <c r="C621" s="52">
        <v>6</v>
      </c>
      <c r="D621" s="55">
        <v>20</v>
      </c>
      <c r="E621" s="42">
        <v>116.7247</v>
      </c>
      <c r="F621" s="55" t="str">
        <f>IF(AND(RTO__3[[#This Row],[Month]]&gt;5,RTO__3[[#This Row],[Month]]&lt;10,RTO__3[[#This Row],[Day of Week]]&lt;=5,RTO__3[[#This Row],[Hour]]&gt;=15,RTO__3[[#This Row],[Hour]]&lt;=18),"ON","OFF")</f>
        <v>OFF</v>
      </c>
      <c r="G621" s="29"/>
      <c r="H621"/>
      <c r="I621"/>
    </row>
    <row r="622" spans="1:9" x14ac:dyDescent="0.25">
      <c r="A622" s="34">
        <v>45493</v>
      </c>
      <c r="B622" s="52">
        <v>7</v>
      </c>
      <c r="C622" s="52">
        <v>6</v>
      </c>
      <c r="D622" s="55">
        <v>21</v>
      </c>
      <c r="E622" s="42">
        <v>66.538899999999998</v>
      </c>
      <c r="F622" s="55" t="str">
        <f>IF(AND(RTO__3[[#This Row],[Month]]&gt;5,RTO__3[[#This Row],[Month]]&lt;10,RTO__3[[#This Row],[Day of Week]]&lt;=5,RTO__3[[#This Row],[Hour]]&gt;=15,RTO__3[[#This Row],[Hour]]&lt;=18),"ON","OFF")</f>
        <v>OFF</v>
      </c>
      <c r="G622" s="29"/>
      <c r="H622"/>
      <c r="I622"/>
    </row>
    <row r="623" spans="1:9" x14ac:dyDescent="0.25">
      <c r="A623" s="34">
        <v>45493</v>
      </c>
      <c r="B623" s="52">
        <v>7</v>
      </c>
      <c r="C623" s="52">
        <v>6</v>
      </c>
      <c r="D623" s="55">
        <v>22</v>
      </c>
      <c r="E623" s="42">
        <v>53.461799999999997</v>
      </c>
      <c r="F623" s="55" t="str">
        <f>IF(AND(RTO__3[[#This Row],[Month]]&gt;5,RTO__3[[#This Row],[Month]]&lt;10,RTO__3[[#This Row],[Day of Week]]&lt;=5,RTO__3[[#This Row],[Hour]]&gt;=15,RTO__3[[#This Row],[Hour]]&lt;=18),"ON","OFF")</f>
        <v>OFF</v>
      </c>
      <c r="G623" s="29"/>
      <c r="H623"/>
      <c r="I623"/>
    </row>
    <row r="624" spans="1:9" x14ac:dyDescent="0.25">
      <c r="A624" s="34">
        <v>45493</v>
      </c>
      <c r="B624" s="52">
        <v>7</v>
      </c>
      <c r="C624" s="52">
        <v>6</v>
      </c>
      <c r="D624" s="55">
        <v>23</v>
      </c>
      <c r="E624" s="42">
        <v>47.328299999999999</v>
      </c>
      <c r="F624" s="55" t="str">
        <f>IF(AND(RTO__3[[#This Row],[Month]]&gt;5,RTO__3[[#This Row],[Month]]&lt;10,RTO__3[[#This Row],[Day of Week]]&lt;=5,RTO__3[[#This Row],[Hour]]&gt;=15,RTO__3[[#This Row],[Hour]]&lt;=18),"ON","OFF")</f>
        <v>OFF</v>
      </c>
      <c r="G624" s="29"/>
      <c r="H624"/>
      <c r="I624"/>
    </row>
    <row r="625" spans="1:9" x14ac:dyDescent="0.25">
      <c r="A625" s="34">
        <v>45493</v>
      </c>
      <c r="B625" s="52">
        <v>7</v>
      </c>
      <c r="C625" s="52">
        <v>6</v>
      </c>
      <c r="D625" s="55">
        <v>24</v>
      </c>
      <c r="E625" s="42">
        <v>23.8124</v>
      </c>
      <c r="F625" s="55" t="str">
        <f>IF(AND(RTO__3[[#This Row],[Month]]&gt;5,RTO__3[[#This Row],[Month]]&lt;10,RTO__3[[#This Row],[Day of Week]]&lt;=5,RTO__3[[#This Row],[Hour]]&gt;=15,RTO__3[[#This Row],[Hour]]&lt;=18),"ON","OFF")</f>
        <v>OFF</v>
      </c>
      <c r="G625" s="29"/>
      <c r="H625"/>
      <c r="I625"/>
    </row>
    <row r="626" spans="1:9" x14ac:dyDescent="0.25">
      <c r="A626" s="34">
        <v>45494</v>
      </c>
      <c r="B626" s="52">
        <v>7</v>
      </c>
      <c r="C626" s="52">
        <v>7</v>
      </c>
      <c r="D626" s="55">
        <v>1</v>
      </c>
      <c r="E626" s="42">
        <v>18.553899999999999</v>
      </c>
      <c r="F626" s="55" t="str">
        <f>IF(AND(RTO__3[[#This Row],[Month]]&gt;5,RTO__3[[#This Row],[Month]]&lt;10,RTO__3[[#This Row],[Day of Week]]&lt;=5,RTO__3[[#This Row],[Hour]]&gt;=15,RTO__3[[#This Row],[Hour]]&lt;=18),"ON","OFF")</f>
        <v>OFF</v>
      </c>
      <c r="G626" s="29"/>
      <c r="H626"/>
      <c r="I626"/>
    </row>
    <row r="627" spans="1:9" x14ac:dyDescent="0.25">
      <c r="A627" s="34">
        <v>45494</v>
      </c>
      <c r="B627" s="52">
        <v>7</v>
      </c>
      <c r="C627" s="52">
        <v>7</v>
      </c>
      <c r="D627" s="55">
        <v>2</v>
      </c>
      <c r="E627" s="42">
        <v>16.221</v>
      </c>
      <c r="F627" s="55" t="str">
        <f>IF(AND(RTO__3[[#This Row],[Month]]&gt;5,RTO__3[[#This Row],[Month]]&lt;10,RTO__3[[#This Row],[Day of Week]]&lt;=5,RTO__3[[#This Row],[Hour]]&gt;=15,RTO__3[[#This Row],[Hour]]&lt;=18),"ON","OFF")</f>
        <v>OFF</v>
      </c>
      <c r="G627" s="29"/>
      <c r="H627"/>
      <c r="I627"/>
    </row>
    <row r="628" spans="1:9" x14ac:dyDescent="0.25">
      <c r="A628" s="34">
        <v>45494</v>
      </c>
      <c r="B628" s="52">
        <v>7</v>
      </c>
      <c r="C628" s="52">
        <v>7</v>
      </c>
      <c r="D628" s="55">
        <v>3</v>
      </c>
      <c r="E628" s="42">
        <v>28.7532</v>
      </c>
      <c r="F628" s="55" t="str">
        <f>IF(AND(RTO__3[[#This Row],[Month]]&gt;5,RTO__3[[#This Row],[Month]]&lt;10,RTO__3[[#This Row],[Day of Week]]&lt;=5,RTO__3[[#This Row],[Hour]]&gt;=15,RTO__3[[#This Row],[Hour]]&lt;=18),"ON","OFF")</f>
        <v>OFF</v>
      </c>
      <c r="G628" s="29"/>
      <c r="H628"/>
      <c r="I628"/>
    </row>
    <row r="629" spans="1:9" x14ac:dyDescent="0.25">
      <c r="A629" s="34">
        <v>45494</v>
      </c>
      <c r="B629" s="52">
        <v>7</v>
      </c>
      <c r="C629" s="52">
        <v>7</v>
      </c>
      <c r="D629" s="55">
        <v>4</v>
      </c>
      <c r="E629" s="42">
        <v>12.437900000000001</v>
      </c>
      <c r="F629" s="55" t="str">
        <f>IF(AND(RTO__3[[#This Row],[Month]]&gt;5,RTO__3[[#This Row],[Month]]&lt;10,RTO__3[[#This Row],[Day of Week]]&lt;=5,RTO__3[[#This Row],[Hour]]&gt;=15,RTO__3[[#This Row],[Hour]]&lt;=18),"ON","OFF")</f>
        <v>OFF</v>
      </c>
      <c r="G629" s="29"/>
      <c r="H629"/>
      <c r="I629"/>
    </row>
    <row r="630" spans="1:9" x14ac:dyDescent="0.25">
      <c r="A630" s="34">
        <v>45494</v>
      </c>
      <c r="B630" s="52">
        <v>7</v>
      </c>
      <c r="C630" s="52">
        <v>7</v>
      </c>
      <c r="D630" s="55">
        <v>5</v>
      </c>
      <c r="E630" s="42">
        <v>12.422599999999999</v>
      </c>
      <c r="F630" s="55" t="str">
        <f>IF(AND(RTO__3[[#This Row],[Month]]&gt;5,RTO__3[[#This Row],[Month]]&lt;10,RTO__3[[#This Row],[Day of Week]]&lt;=5,RTO__3[[#This Row],[Hour]]&gt;=15,RTO__3[[#This Row],[Hour]]&lt;=18),"ON","OFF")</f>
        <v>OFF</v>
      </c>
      <c r="G630" s="29"/>
      <c r="H630"/>
      <c r="I630"/>
    </row>
    <row r="631" spans="1:9" x14ac:dyDescent="0.25">
      <c r="A631" s="34">
        <v>45494</v>
      </c>
      <c r="B631" s="52">
        <v>7</v>
      </c>
      <c r="C631" s="52">
        <v>7</v>
      </c>
      <c r="D631" s="55">
        <v>6</v>
      </c>
      <c r="E631" s="42">
        <v>19.281500000000001</v>
      </c>
      <c r="F631" s="55" t="str">
        <f>IF(AND(RTO__3[[#This Row],[Month]]&gt;5,RTO__3[[#This Row],[Month]]&lt;10,RTO__3[[#This Row],[Day of Week]]&lt;=5,RTO__3[[#This Row],[Hour]]&gt;=15,RTO__3[[#This Row],[Hour]]&lt;=18),"ON","OFF")</f>
        <v>OFF</v>
      </c>
      <c r="G631" s="29"/>
      <c r="H631"/>
      <c r="I631"/>
    </row>
    <row r="632" spans="1:9" x14ac:dyDescent="0.25">
      <c r="A632" s="34">
        <v>45494</v>
      </c>
      <c r="B632" s="52">
        <v>7</v>
      </c>
      <c r="C632" s="52">
        <v>7</v>
      </c>
      <c r="D632" s="55">
        <v>7</v>
      </c>
      <c r="E632" s="42">
        <v>11.5595</v>
      </c>
      <c r="F632" s="55" t="str">
        <f>IF(AND(RTO__3[[#This Row],[Month]]&gt;5,RTO__3[[#This Row],[Month]]&lt;10,RTO__3[[#This Row],[Day of Week]]&lt;=5,RTO__3[[#This Row],[Hour]]&gt;=15,RTO__3[[#This Row],[Hour]]&lt;=18),"ON","OFF")</f>
        <v>OFF</v>
      </c>
      <c r="G632" s="29"/>
      <c r="H632"/>
      <c r="I632"/>
    </row>
    <row r="633" spans="1:9" x14ac:dyDescent="0.25">
      <c r="A633" s="34">
        <v>45494</v>
      </c>
      <c r="B633" s="52">
        <v>7</v>
      </c>
      <c r="C633" s="52">
        <v>7</v>
      </c>
      <c r="D633" s="55">
        <v>8</v>
      </c>
      <c r="E633" s="42">
        <v>12.5504</v>
      </c>
      <c r="F633" s="55" t="str">
        <f>IF(AND(RTO__3[[#This Row],[Month]]&gt;5,RTO__3[[#This Row],[Month]]&lt;10,RTO__3[[#This Row],[Day of Week]]&lt;=5,RTO__3[[#This Row],[Hour]]&gt;=15,RTO__3[[#This Row],[Hour]]&lt;=18),"ON","OFF")</f>
        <v>OFF</v>
      </c>
      <c r="G633" s="29"/>
      <c r="H633"/>
      <c r="I633"/>
    </row>
    <row r="634" spans="1:9" x14ac:dyDescent="0.25">
      <c r="A634" s="34">
        <v>45494</v>
      </c>
      <c r="B634" s="52">
        <v>7</v>
      </c>
      <c r="C634" s="52">
        <v>7</v>
      </c>
      <c r="D634" s="55">
        <v>9</v>
      </c>
      <c r="E634" s="42">
        <v>10.489599999999999</v>
      </c>
      <c r="F634" s="55" t="str">
        <f>IF(AND(RTO__3[[#This Row],[Month]]&gt;5,RTO__3[[#This Row],[Month]]&lt;10,RTO__3[[#This Row],[Day of Week]]&lt;=5,RTO__3[[#This Row],[Hour]]&gt;=15,RTO__3[[#This Row],[Hour]]&lt;=18),"ON","OFF")</f>
        <v>OFF</v>
      </c>
      <c r="G634" s="29"/>
      <c r="H634"/>
      <c r="I634"/>
    </row>
    <row r="635" spans="1:9" x14ac:dyDescent="0.25">
      <c r="A635" s="34">
        <v>45494</v>
      </c>
      <c r="B635" s="52">
        <v>7</v>
      </c>
      <c r="C635" s="52">
        <v>7</v>
      </c>
      <c r="D635" s="55">
        <v>10</v>
      </c>
      <c r="E635" s="42">
        <v>12.462</v>
      </c>
      <c r="F635" s="55" t="str">
        <f>IF(AND(RTO__3[[#This Row],[Month]]&gt;5,RTO__3[[#This Row],[Month]]&lt;10,RTO__3[[#This Row],[Day of Week]]&lt;=5,RTO__3[[#This Row],[Hour]]&gt;=15,RTO__3[[#This Row],[Hour]]&lt;=18),"ON","OFF")</f>
        <v>OFF</v>
      </c>
      <c r="G635" s="29"/>
      <c r="H635"/>
      <c r="I635"/>
    </row>
    <row r="636" spans="1:9" x14ac:dyDescent="0.25">
      <c r="A636" s="34">
        <v>45494</v>
      </c>
      <c r="B636" s="52">
        <v>7</v>
      </c>
      <c r="C636" s="52">
        <v>7</v>
      </c>
      <c r="D636" s="55">
        <v>11</v>
      </c>
      <c r="E636" s="42">
        <v>15.317</v>
      </c>
      <c r="F636" s="55" t="str">
        <f>IF(AND(RTO__3[[#This Row],[Month]]&gt;5,RTO__3[[#This Row],[Month]]&lt;10,RTO__3[[#This Row],[Day of Week]]&lt;=5,RTO__3[[#This Row],[Hour]]&gt;=15,RTO__3[[#This Row],[Hour]]&lt;=18),"ON","OFF")</f>
        <v>OFF</v>
      </c>
      <c r="G636" s="29"/>
      <c r="H636"/>
      <c r="I636"/>
    </row>
    <row r="637" spans="1:9" x14ac:dyDescent="0.25">
      <c r="A637" s="34">
        <v>45494</v>
      </c>
      <c r="B637" s="52">
        <v>7</v>
      </c>
      <c r="C637" s="52">
        <v>7</v>
      </c>
      <c r="D637" s="55">
        <v>12</v>
      </c>
      <c r="E637" s="42">
        <v>17.296700000000001</v>
      </c>
      <c r="F637" s="55" t="str">
        <f>IF(AND(RTO__3[[#This Row],[Month]]&gt;5,RTO__3[[#This Row],[Month]]&lt;10,RTO__3[[#This Row],[Day of Week]]&lt;=5,RTO__3[[#This Row],[Hour]]&gt;=15,RTO__3[[#This Row],[Hour]]&lt;=18),"ON","OFF")</f>
        <v>OFF</v>
      </c>
      <c r="G637" s="29"/>
      <c r="H637"/>
      <c r="I637"/>
    </row>
    <row r="638" spans="1:9" x14ac:dyDescent="0.25">
      <c r="A638" s="34">
        <v>45494</v>
      </c>
      <c r="B638" s="52">
        <v>7</v>
      </c>
      <c r="C638" s="52">
        <v>7</v>
      </c>
      <c r="D638" s="55">
        <v>13</v>
      </c>
      <c r="E638" s="42">
        <v>16.917999999999999</v>
      </c>
      <c r="F638" s="55" t="str">
        <f>IF(AND(RTO__3[[#This Row],[Month]]&gt;5,RTO__3[[#This Row],[Month]]&lt;10,RTO__3[[#This Row],[Day of Week]]&lt;=5,RTO__3[[#This Row],[Hour]]&gt;=15,RTO__3[[#This Row],[Hour]]&lt;=18),"ON","OFF")</f>
        <v>OFF</v>
      </c>
      <c r="G638" s="29"/>
      <c r="H638"/>
      <c r="I638"/>
    </row>
    <row r="639" spans="1:9" x14ac:dyDescent="0.25">
      <c r="A639" s="34">
        <v>45494</v>
      </c>
      <c r="B639" s="52">
        <v>7</v>
      </c>
      <c r="C639" s="52">
        <v>7</v>
      </c>
      <c r="D639" s="55">
        <v>14</v>
      </c>
      <c r="E639" s="42">
        <v>36.292700000000004</v>
      </c>
      <c r="F639" s="55" t="str">
        <f>IF(AND(RTO__3[[#This Row],[Month]]&gt;5,RTO__3[[#This Row],[Month]]&lt;10,RTO__3[[#This Row],[Day of Week]]&lt;=5,RTO__3[[#This Row],[Hour]]&gt;=15,RTO__3[[#This Row],[Hour]]&lt;=18),"ON","OFF")</f>
        <v>OFF</v>
      </c>
      <c r="G639" s="29"/>
      <c r="H639"/>
      <c r="I639"/>
    </row>
    <row r="640" spans="1:9" x14ac:dyDescent="0.25">
      <c r="A640" s="34">
        <v>45494</v>
      </c>
      <c r="B640" s="52">
        <v>7</v>
      </c>
      <c r="C640" s="52">
        <v>7</v>
      </c>
      <c r="D640" s="55">
        <v>15</v>
      </c>
      <c r="E640" s="42">
        <v>34.217100000000002</v>
      </c>
      <c r="F640" s="55" t="str">
        <f>IF(AND(RTO__3[[#This Row],[Month]]&gt;5,RTO__3[[#This Row],[Month]]&lt;10,RTO__3[[#This Row],[Day of Week]]&lt;=5,RTO__3[[#This Row],[Hour]]&gt;=15,RTO__3[[#This Row],[Hour]]&lt;=18),"ON","OFF")</f>
        <v>OFF</v>
      </c>
      <c r="G640" s="29"/>
      <c r="H640"/>
      <c r="I640"/>
    </row>
    <row r="641" spans="1:9" x14ac:dyDescent="0.25">
      <c r="A641" s="34">
        <v>45494</v>
      </c>
      <c r="B641" s="52">
        <v>7</v>
      </c>
      <c r="C641" s="52">
        <v>7</v>
      </c>
      <c r="D641" s="55">
        <v>16</v>
      </c>
      <c r="E641" s="42">
        <v>34.051000000000002</v>
      </c>
      <c r="F641" s="55" t="str">
        <f>IF(AND(RTO__3[[#This Row],[Month]]&gt;5,RTO__3[[#This Row],[Month]]&lt;10,RTO__3[[#This Row],[Day of Week]]&lt;=5,RTO__3[[#This Row],[Hour]]&gt;=15,RTO__3[[#This Row],[Hour]]&lt;=18),"ON","OFF")</f>
        <v>OFF</v>
      </c>
      <c r="G641" s="29"/>
      <c r="H641"/>
      <c r="I641"/>
    </row>
    <row r="642" spans="1:9" x14ac:dyDescent="0.25">
      <c r="A642" s="34">
        <v>45494</v>
      </c>
      <c r="B642" s="52">
        <v>7</v>
      </c>
      <c r="C642" s="52">
        <v>7</v>
      </c>
      <c r="D642" s="55">
        <v>17</v>
      </c>
      <c r="E642" s="42">
        <v>33.921900000000001</v>
      </c>
      <c r="F642" s="55" t="str">
        <f>IF(AND(RTO__3[[#This Row],[Month]]&gt;5,RTO__3[[#This Row],[Month]]&lt;10,RTO__3[[#This Row],[Day of Week]]&lt;=5,RTO__3[[#This Row],[Hour]]&gt;=15,RTO__3[[#This Row],[Hour]]&lt;=18),"ON","OFF")</f>
        <v>OFF</v>
      </c>
      <c r="G642" s="29"/>
      <c r="H642"/>
      <c r="I642"/>
    </row>
    <row r="643" spans="1:9" x14ac:dyDescent="0.25">
      <c r="A643" s="34">
        <v>45494</v>
      </c>
      <c r="B643" s="52">
        <v>7</v>
      </c>
      <c r="C643" s="52">
        <v>7</v>
      </c>
      <c r="D643" s="55">
        <v>18</v>
      </c>
      <c r="E643" s="42">
        <v>34.7517</v>
      </c>
      <c r="F643" s="55" t="str">
        <f>IF(AND(RTO__3[[#This Row],[Month]]&gt;5,RTO__3[[#This Row],[Month]]&lt;10,RTO__3[[#This Row],[Day of Week]]&lt;=5,RTO__3[[#This Row],[Hour]]&gt;=15,RTO__3[[#This Row],[Hour]]&lt;=18),"ON","OFF")</f>
        <v>OFF</v>
      </c>
      <c r="G643" s="29"/>
      <c r="H643"/>
      <c r="I643"/>
    </row>
    <row r="644" spans="1:9" x14ac:dyDescent="0.25">
      <c r="A644" s="34">
        <v>45494</v>
      </c>
      <c r="B644" s="52">
        <v>7</v>
      </c>
      <c r="C644" s="52">
        <v>7</v>
      </c>
      <c r="D644" s="55">
        <v>19</v>
      </c>
      <c r="E644" s="42">
        <v>41.065899999999999</v>
      </c>
      <c r="F644" s="55" t="str">
        <f>IF(AND(RTO__3[[#This Row],[Month]]&gt;5,RTO__3[[#This Row],[Month]]&lt;10,RTO__3[[#This Row],[Day of Week]]&lt;=5,RTO__3[[#This Row],[Hour]]&gt;=15,RTO__3[[#This Row],[Hour]]&lt;=18),"ON","OFF")</f>
        <v>OFF</v>
      </c>
      <c r="G644" s="29"/>
      <c r="H644"/>
      <c r="I644"/>
    </row>
    <row r="645" spans="1:9" x14ac:dyDescent="0.25">
      <c r="A645" s="34">
        <v>45494</v>
      </c>
      <c r="B645" s="52">
        <v>7</v>
      </c>
      <c r="C645" s="52">
        <v>7</v>
      </c>
      <c r="D645" s="55">
        <v>20</v>
      </c>
      <c r="E645" s="42">
        <v>42.318199999999997</v>
      </c>
      <c r="F645" s="55" t="str">
        <f>IF(AND(RTO__3[[#This Row],[Month]]&gt;5,RTO__3[[#This Row],[Month]]&lt;10,RTO__3[[#This Row],[Day of Week]]&lt;=5,RTO__3[[#This Row],[Hour]]&gt;=15,RTO__3[[#This Row],[Hour]]&lt;=18),"ON","OFF")</f>
        <v>OFF</v>
      </c>
      <c r="G645" s="29"/>
      <c r="H645"/>
      <c r="I645"/>
    </row>
    <row r="646" spans="1:9" x14ac:dyDescent="0.25">
      <c r="A646" s="34">
        <v>45494</v>
      </c>
      <c r="B646" s="52">
        <v>7</v>
      </c>
      <c r="C646" s="52">
        <v>7</v>
      </c>
      <c r="D646" s="55">
        <v>21</v>
      </c>
      <c r="E646" s="42">
        <v>37.303199999999997</v>
      </c>
      <c r="F646" s="55" t="str">
        <f>IF(AND(RTO__3[[#This Row],[Month]]&gt;5,RTO__3[[#This Row],[Month]]&lt;10,RTO__3[[#This Row],[Day of Week]]&lt;=5,RTO__3[[#This Row],[Hour]]&gt;=15,RTO__3[[#This Row],[Hour]]&lt;=18),"ON","OFF")</f>
        <v>OFF</v>
      </c>
      <c r="G646" s="29"/>
      <c r="H646"/>
      <c r="I646"/>
    </row>
    <row r="647" spans="1:9" x14ac:dyDescent="0.25">
      <c r="A647" s="34">
        <v>45494</v>
      </c>
      <c r="B647" s="52">
        <v>7</v>
      </c>
      <c r="C647" s="52">
        <v>7</v>
      </c>
      <c r="D647" s="55">
        <v>22</v>
      </c>
      <c r="E647" s="42">
        <v>17.100300000000001</v>
      </c>
      <c r="F647" s="55" t="str">
        <f>IF(AND(RTO__3[[#This Row],[Month]]&gt;5,RTO__3[[#This Row],[Month]]&lt;10,RTO__3[[#This Row],[Day of Week]]&lt;=5,RTO__3[[#This Row],[Hour]]&gt;=15,RTO__3[[#This Row],[Hour]]&lt;=18),"ON","OFF")</f>
        <v>OFF</v>
      </c>
      <c r="G647" s="29"/>
      <c r="H647"/>
      <c r="I647"/>
    </row>
    <row r="648" spans="1:9" x14ac:dyDescent="0.25">
      <c r="A648" s="34">
        <v>45494</v>
      </c>
      <c r="B648" s="52">
        <v>7</v>
      </c>
      <c r="C648" s="52">
        <v>7</v>
      </c>
      <c r="D648" s="55">
        <v>23</v>
      </c>
      <c r="E648" s="42">
        <v>38.805599999999998</v>
      </c>
      <c r="F648" s="55" t="str">
        <f>IF(AND(RTO__3[[#This Row],[Month]]&gt;5,RTO__3[[#This Row],[Month]]&lt;10,RTO__3[[#This Row],[Day of Week]]&lt;=5,RTO__3[[#This Row],[Hour]]&gt;=15,RTO__3[[#This Row],[Hour]]&lt;=18),"ON","OFF")</f>
        <v>OFF</v>
      </c>
      <c r="G648" s="29"/>
      <c r="H648"/>
      <c r="I648"/>
    </row>
    <row r="649" spans="1:9" x14ac:dyDescent="0.25">
      <c r="A649" s="34">
        <v>45494</v>
      </c>
      <c r="B649" s="52">
        <v>7</v>
      </c>
      <c r="C649" s="52">
        <v>7</v>
      </c>
      <c r="D649" s="55">
        <v>24</v>
      </c>
      <c r="E649" s="42">
        <v>28.8704</v>
      </c>
      <c r="F649" s="55" t="str">
        <f>IF(AND(RTO__3[[#This Row],[Month]]&gt;5,RTO__3[[#This Row],[Month]]&lt;10,RTO__3[[#This Row],[Day of Week]]&lt;=5,RTO__3[[#This Row],[Hour]]&gt;=15,RTO__3[[#This Row],[Hour]]&lt;=18),"ON","OFF")</f>
        <v>OFF</v>
      </c>
      <c r="G649" s="29"/>
      <c r="H649"/>
      <c r="I649"/>
    </row>
    <row r="650" spans="1:9" x14ac:dyDescent="0.25">
      <c r="A650" s="34">
        <v>45495</v>
      </c>
      <c r="B650" s="52">
        <v>7</v>
      </c>
      <c r="C650" s="52">
        <v>1</v>
      </c>
      <c r="D650" s="55">
        <v>1</v>
      </c>
      <c r="E650" s="42">
        <v>30.2729</v>
      </c>
      <c r="F650" s="55" t="str">
        <f>IF(AND(RTO__3[[#This Row],[Month]]&gt;5,RTO__3[[#This Row],[Month]]&lt;10,RTO__3[[#This Row],[Day of Week]]&lt;=5,RTO__3[[#This Row],[Hour]]&gt;=15,RTO__3[[#This Row],[Hour]]&lt;=18),"ON","OFF")</f>
        <v>OFF</v>
      </c>
      <c r="G650" s="29"/>
      <c r="H650"/>
      <c r="I650"/>
    </row>
    <row r="651" spans="1:9" x14ac:dyDescent="0.25">
      <c r="A651" s="34">
        <v>45495</v>
      </c>
      <c r="B651" s="52">
        <v>7</v>
      </c>
      <c r="C651" s="52">
        <v>1</v>
      </c>
      <c r="D651" s="55">
        <v>2</v>
      </c>
      <c r="E651" s="42">
        <v>30.984300000000001</v>
      </c>
      <c r="F651" s="55" t="str">
        <f>IF(AND(RTO__3[[#This Row],[Month]]&gt;5,RTO__3[[#This Row],[Month]]&lt;10,RTO__3[[#This Row],[Day of Week]]&lt;=5,RTO__3[[#This Row],[Hour]]&gt;=15,RTO__3[[#This Row],[Hour]]&lt;=18),"ON","OFF")</f>
        <v>OFF</v>
      </c>
      <c r="G651" s="29"/>
      <c r="H651"/>
      <c r="I651"/>
    </row>
    <row r="652" spans="1:9" x14ac:dyDescent="0.25">
      <c r="A652" s="34">
        <v>45495</v>
      </c>
      <c r="B652" s="52">
        <v>7</v>
      </c>
      <c r="C652" s="52">
        <v>1</v>
      </c>
      <c r="D652" s="55">
        <v>3</v>
      </c>
      <c r="E652" s="42">
        <v>16.436399999999999</v>
      </c>
      <c r="F652" s="55" t="str">
        <f>IF(AND(RTO__3[[#This Row],[Month]]&gt;5,RTO__3[[#This Row],[Month]]&lt;10,RTO__3[[#This Row],[Day of Week]]&lt;=5,RTO__3[[#This Row],[Hour]]&gt;=15,RTO__3[[#This Row],[Hour]]&lt;=18),"ON","OFF")</f>
        <v>OFF</v>
      </c>
      <c r="G652" s="29"/>
      <c r="H652"/>
      <c r="I652"/>
    </row>
    <row r="653" spans="1:9" x14ac:dyDescent="0.25">
      <c r="A653" s="34">
        <v>45495</v>
      </c>
      <c r="B653" s="52">
        <v>7</v>
      </c>
      <c r="C653" s="52">
        <v>1</v>
      </c>
      <c r="D653" s="55">
        <v>4</v>
      </c>
      <c r="E653" s="42">
        <v>25.831499999999998</v>
      </c>
      <c r="F653" s="55" t="str">
        <f>IF(AND(RTO__3[[#This Row],[Month]]&gt;5,RTO__3[[#This Row],[Month]]&lt;10,RTO__3[[#This Row],[Day of Week]]&lt;=5,RTO__3[[#This Row],[Hour]]&gt;=15,RTO__3[[#This Row],[Hour]]&lt;=18),"ON","OFF")</f>
        <v>OFF</v>
      </c>
      <c r="G653" s="29"/>
      <c r="H653"/>
      <c r="I653"/>
    </row>
    <row r="654" spans="1:9" x14ac:dyDescent="0.25">
      <c r="A654" s="34">
        <v>45495</v>
      </c>
      <c r="B654" s="52">
        <v>7</v>
      </c>
      <c r="C654" s="52">
        <v>1</v>
      </c>
      <c r="D654" s="55">
        <v>5</v>
      </c>
      <c r="E654" s="42">
        <v>23.636700000000001</v>
      </c>
      <c r="F654" s="55" t="str">
        <f>IF(AND(RTO__3[[#This Row],[Month]]&gt;5,RTO__3[[#This Row],[Month]]&lt;10,RTO__3[[#This Row],[Day of Week]]&lt;=5,RTO__3[[#This Row],[Hour]]&gt;=15,RTO__3[[#This Row],[Hour]]&lt;=18),"ON","OFF")</f>
        <v>OFF</v>
      </c>
      <c r="G654" s="29"/>
      <c r="H654"/>
      <c r="I654"/>
    </row>
    <row r="655" spans="1:9" x14ac:dyDescent="0.25">
      <c r="A655" s="34">
        <v>45495</v>
      </c>
      <c r="B655" s="52">
        <v>7</v>
      </c>
      <c r="C655" s="52">
        <v>1</v>
      </c>
      <c r="D655" s="55">
        <v>6</v>
      </c>
      <c r="E655" s="42">
        <v>17.607800000000001</v>
      </c>
      <c r="F655" s="55" t="str">
        <f>IF(AND(RTO__3[[#This Row],[Month]]&gt;5,RTO__3[[#This Row],[Month]]&lt;10,RTO__3[[#This Row],[Day of Week]]&lt;=5,RTO__3[[#This Row],[Hour]]&gt;=15,RTO__3[[#This Row],[Hour]]&lt;=18),"ON","OFF")</f>
        <v>OFF</v>
      </c>
      <c r="G655" s="29"/>
      <c r="H655"/>
      <c r="I655"/>
    </row>
    <row r="656" spans="1:9" x14ac:dyDescent="0.25">
      <c r="A656" s="34">
        <v>45495</v>
      </c>
      <c r="B656" s="52">
        <v>7</v>
      </c>
      <c r="C656" s="52">
        <v>1</v>
      </c>
      <c r="D656" s="55">
        <v>7</v>
      </c>
      <c r="E656" s="42">
        <v>11.0106</v>
      </c>
      <c r="F656" s="55" t="str">
        <f>IF(AND(RTO__3[[#This Row],[Month]]&gt;5,RTO__3[[#This Row],[Month]]&lt;10,RTO__3[[#This Row],[Day of Week]]&lt;=5,RTO__3[[#This Row],[Hour]]&gt;=15,RTO__3[[#This Row],[Hour]]&lt;=18),"ON","OFF")</f>
        <v>OFF</v>
      </c>
      <c r="G656" s="29"/>
      <c r="H656"/>
      <c r="I656"/>
    </row>
    <row r="657" spans="1:9" x14ac:dyDescent="0.25">
      <c r="A657" s="34">
        <v>45495</v>
      </c>
      <c r="B657" s="52">
        <v>7</v>
      </c>
      <c r="C657" s="52">
        <v>1</v>
      </c>
      <c r="D657" s="55">
        <v>8</v>
      </c>
      <c r="E657" s="42">
        <v>22.036200000000001</v>
      </c>
      <c r="F657" s="55" t="str">
        <f>IF(AND(RTO__3[[#This Row],[Month]]&gt;5,RTO__3[[#This Row],[Month]]&lt;10,RTO__3[[#This Row],[Day of Week]]&lt;=5,RTO__3[[#This Row],[Hour]]&gt;=15,RTO__3[[#This Row],[Hour]]&lt;=18),"ON","OFF")</f>
        <v>OFF</v>
      </c>
      <c r="G657" s="29"/>
      <c r="H657"/>
      <c r="I657"/>
    </row>
    <row r="658" spans="1:9" x14ac:dyDescent="0.25">
      <c r="A658" s="34">
        <v>45495</v>
      </c>
      <c r="B658" s="52">
        <v>7</v>
      </c>
      <c r="C658" s="52">
        <v>1</v>
      </c>
      <c r="D658" s="55">
        <v>9</v>
      </c>
      <c r="E658" s="42">
        <v>19.6403</v>
      </c>
      <c r="F658" s="55" t="str">
        <f>IF(AND(RTO__3[[#This Row],[Month]]&gt;5,RTO__3[[#This Row],[Month]]&lt;10,RTO__3[[#This Row],[Day of Week]]&lt;=5,RTO__3[[#This Row],[Hour]]&gt;=15,RTO__3[[#This Row],[Hour]]&lt;=18),"ON","OFF")</f>
        <v>OFF</v>
      </c>
      <c r="G658" s="29"/>
      <c r="H658"/>
      <c r="I658"/>
    </row>
    <row r="659" spans="1:9" x14ac:dyDescent="0.25">
      <c r="A659" s="34">
        <v>45495</v>
      </c>
      <c r="B659" s="52">
        <v>7</v>
      </c>
      <c r="C659" s="52">
        <v>1</v>
      </c>
      <c r="D659" s="55">
        <v>10</v>
      </c>
      <c r="E659" s="42">
        <v>20.817</v>
      </c>
      <c r="F659" s="55" t="str">
        <f>IF(AND(RTO__3[[#This Row],[Month]]&gt;5,RTO__3[[#This Row],[Month]]&lt;10,RTO__3[[#This Row],[Day of Week]]&lt;=5,RTO__3[[#This Row],[Hour]]&gt;=15,RTO__3[[#This Row],[Hour]]&lt;=18),"ON","OFF")</f>
        <v>OFF</v>
      </c>
      <c r="G659" s="29"/>
      <c r="H659"/>
      <c r="I659"/>
    </row>
    <row r="660" spans="1:9" x14ac:dyDescent="0.25">
      <c r="A660" s="34">
        <v>45495</v>
      </c>
      <c r="B660" s="52">
        <v>7</v>
      </c>
      <c r="C660" s="52">
        <v>1</v>
      </c>
      <c r="D660" s="55">
        <v>11</v>
      </c>
      <c r="E660" s="42">
        <v>25.947500000000002</v>
      </c>
      <c r="F660" s="55" t="str">
        <f>IF(AND(RTO__3[[#This Row],[Month]]&gt;5,RTO__3[[#This Row],[Month]]&lt;10,RTO__3[[#This Row],[Day of Week]]&lt;=5,RTO__3[[#This Row],[Hour]]&gt;=15,RTO__3[[#This Row],[Hour]]&lt;=18),"ON","OFF")</f>
        <v>OFF</v>
      </c>
      <c r="G660" s="29"/>
      <c r="H660"/>
      <c r="I660"/>
    </row>
    <row r="661" spans="1:9" x14ac:dyDescent="0.25">
      <c r="A661" s="34">
        <v>45495</v>
      </c>
      <c r="B661" s="52">
        <v>7</v>
      </c>
      <c r="C661" s="52">
        <v>1</v>
      </c>
      <c r="D661" s="55">
        <v>12</v>
      </c>
      <c r="E661" s="42">
        <v>33.023000000000003</v>
      </c>
      <c r="F661" s="55" t="str">
        <f>IF(AND(RTO__3[[#This Row],[Month]]&gt;5,RTO__3[[#This Row],[Month]]&lt;10,RTO__3[[#This Row],[Day of Week]]&lt;=5,RTO__3[[#This Row],[Hour]]&gt;=15,RTO__3[[#This Row],[Hour]]&lt;=18),"ON","OFF")</f>
        <v>OFF</v>
      </c>
      <c r="G661" s="29"/>
      <c r="H661"/>
      <c r="I661"/>
    </row>
    <row r="662" spans="1:9" x14ac:dyDescent="0.25">
      <c r="A662" s="34">
        <v>45495</v>
      </c>
      <c r="B662" s="52">
        <v>7</v>
      </c>
      <c r="C662" s="52">
        <v>1</v>
      </c>
      <c r="D662" s="55">
        <v>13</v>
      </c>
      <c r="E662" s="42">
        <v>34.691800000000001</v>
      </c>
      <c r="F662" s="55" t="str">
        <f>IF(AND(RTO__3[[#This Row],[Month]]&gt;5,RTO__3[[#This Row],[Month]]&lt;10,RTO__3[[#This Row],[Day of Week]]&lt;=5,RTO__3[[#This Row],[Hour]]&gt;=15,RTO__3[[#This Row],[Hour]]&lt;=18),"ON","OFF")</f>
        <v>OFF</v>
      </c>
      <c r="G662" s="29"/>
      <c r="H662"/>
      <c r="I662"/>
    </row>
    <row r="663" spans="1:9" x14ac:dyDescent="0.25">
      <c r="A663" s="34">
        <v>45495</v>
      </c>
      <c r="B663" s="52">
        <v>7</v>
      </c>
      <c r="C663" s="52">
        <v>1</v>
      </c>
      <c r="D663" s="55">
        <v>14</v>
      </c>
      <c r="E663" s="42">
        <v>38.164700000000003</v>
      </c>
      <c r="F663" s="55" t="str">
        <f>IF(AND(RTO__3[[#This Row],[Month]]&gt;5,RTO__3[[#This Row],[Month]]&lt;10,RTO__3[[#This Row],[Day of Week]]&lt;=5,RTO__3[[#This Row],[Hour]]&gt;=15,RTO__3[[#This Row],[Hour]]&lt;=18),"ON","OFF")</f>
        <v>OFF</v>
      </c>
      <c r="G663" s="29"/>
      <c r="H663"/>
      <c r="I663"/>
    </row>
    <row r="664" spans="1:9" x14ac:dyDescent="0.25">
      <c r="A664" s="34">
        <v>45495</v>
      </c>
      <c r="B664" s="52">
        <v>7</v>
      </c>
      <c r="C664" s="52">
        <v>1</v>
      </c>
      <c r="D664" s="55">
        <v>15</v>
      </c>
      <c r="E664" s="42">
        <v>46.511400000000002</v>
      </c>
      <c r="F664" s="55" t="str">
        <f>IF(AND(RTO__3[[#This Row],[Month]]&gt;5,RTO__3[[#This Row],[Month]]&lt;10,RTO__3[[#This Row],[Day of Week]]&lt;=5,RTO__3[[#This Row],[Hour]]&gt;=15,RTO__3[[#This Row],[Hour]]&lt;=18),"ON","OFF")</f>
        <v>ON</v>
      </c>
      <c r="G664" s="29"/>
      <c r="H664"/>
      <c r="I664"/>
    </row>
    <row r="665" spans="1:9" x14ac:dyDescent="0.25">
      <c r="A665" s="34">
        <v>45495</v>
      </c>
      <c r="B665" s="52">
        <v>7</v>
      </c>
      <c r="C665" s="52">
        <v>1</v>
      </c>
      <c r="D665" s="55">
        <v>16</v>
      </c>
      <c r="E665" s="42">
        <v>49.430999999999997</v>
      </c>
      <c r="F665" s="55" t="str">
        <f>IF(AND(RTO__3[[#This Row],[Month]]&gt;5,RTO__3[[#This Row],[Month]]&lt;10,RTO__3[[#This Row],[Day of Week]]&lt;=5,RTO__3[[#This Row],[Hour]]&gt;=15,RTO__3[[#This Row],[Hour]]&lt;=18),"ON","OFF")</f>
        <v>ON</v>
      </c>
      <c r="G665" s="29"/>
      <c r="H665"/>
      <c r="I665"/>
    </row>
    <row r="666" spans="1:9" x14ac:dyDescent="0.25">
      <c r="A666" s="34">
        <v>45495</v>
      </c>
      <c r="B666" s="52">
        <v>7</v>
      </c>
      <c r="C666" s="52">
        <v>1</v>
      </c>
      <c r="D666" s="55">
        <v>17</v>
      </c>
      <c r="E666" s="42">
        <v>31.0014</v>
      </c>
      <c r="F666" s="55" t="str">
        <f>IF(AND(RTO__3[[#This Row],[Month]]&gt;5,RTO__3[[#This Row],[Month]]&lt;10,RTO__3[[#This Row],[Day of Week]]&lt;=5,RTO__3[[#This Row],[Hour]]&gt;=15,RTO__3[[#This Row],[Hour]]&lt;=18),"ON","OFF")</f>
        <v>ON</v>
      </c>
      <c r="G666" s="29"/>
      <c r="H666"/>
      <c r="I666"/>
    </row>
    <row r="667" spans="1:9" x14ac:dyDescent="0.25">
      <c r="A667" s="34">
        <v>45495</v>
      </c>
      <c r="B667" s="52">
        <v>7</v>
      </c>
      <c r="C667" s="52">
        <v>1</v>
      </c>
      <c r="D667" s="55">
        <v>18</v>
      </c>
      <c r="E667" s="42">
        <v>61.246000000000002</v>
      </c>
      <c r="F667" s="55" t="str">
        <f>IF(AND(RTO__3[[#This Row],[Month]]&gt;5,RTO__3[[#This Row],[Month]]&lt;10,RTO__3[[#This Row],[Day of Week]]&lt;=5,RTO__3[[#This Row],[Hour]]&gt;=15,RTO__3[[#This Row],[Hour]]&lt;=18),"ON","OFF")</f>
        <v>ON</v>
      </c>
      <c r="G667" s="29"/>
      <c r="H667"/>
      <c r="I667"/>
    </row>
    <row r="668" spans="1:9" x14ac:dyDescent="0.25">
      <c r="A668" s="34">
        <v>45495</v>
      </c>
      <c r="B668" s="52">
        <v>7</v>
      </c>
      <c r="C668" s="52">
        <v>1</v>
      </c>
      <c r="D668" s="55">
        <v>19</v>
      </c>
      <c r="E668" s="42">
        <v>53.073500000000003</v>
      </c>
      <c r="F668" s="55" t="str">
        <f>IF(AND(RTO__3[[#This Row],[Month]]&gt;5,RTO__3[[#This Row],[Month]]&lt;10,RTO__3[[#This Row],[Day of Week]]&lt;=5,RTO__3[[#This Row],[Hour]]&gt;=15,RTO__3[[#This Row],[Hour]]&lt;=18),"ON","OFF")</f>
        <v>OFF</v>
      </c>
      <c r="G668" s="29"/>
      <c r="H668"/>
      <c r="I668"/>
    </row>
    <row r="669" spans="1:9" x14ac:dyDescent="0.25">
      <c r="A669" s="34">
        <v>45495</v>
      </c>
      <c r="B669" s="52">
        <v>7</v>
      </c>
      <c r="C669" s="52">
        <v>1</v>
      </c>
      <c r="D669" s="55">
        <v>20</v>
      </c>
      <c r="E669" s="42">
        <v>81.246700000000004</v>
      </c>
      <c r="F669" s="55" t="str">
        <f>IF(AND(RTO__3[[#This Row],[Month]]&gt;5,RTO__3[[#This Row],[Month]]&lt;10,RTO__3[[#This Row],[Day of Week]]&lt;=5,RTO__3[[#This Row],[Hour]]&gt;=15,RTO__3[[#This Row],[Hour]]&lt;=18),"ON","OFF")</f>
        <v>OFF</v>
      </c>
      <c r="G669" s="29"/>
      <c r="H669"/>
      <c r="I669"/>
    </row>
    <row r="670" spans="1:9" x14ac:dyDescent="0.25">
      <c r="A670" s="34">
        <v>45495</v>
      </c>
      <c r="B670" s="52">
        <v>7</v>
      </c>
      <c r="C670" s="52">
        <v>1</v>
      </c>
      <c r="D670" s="55">
        <v>21</v>
      </c>
      <c r="E670" s="42">
        <v>48.198099999999997</v>
      </c>
      <c r="F670" s="55" t="str">
        <f>IF(AND(RTO__3[[#This Row],[Month]]&gt;5,RTO__3[[#This Row],[Month]]&lt;10,RTO__3[[#This Row],[Day of Week]]&lt;=5,RTO__3[[#This Row],[Hour]]&gt;=15,RTO__3[[#This Row],[Hour]]&lt;=18),"ON","OFF")</f>
        <v>OFF</v>
      </c>
      <c r="G670" s="29"/>
      <c r="H670"/>
      <c r="I670"/>
    </row>
    <row r="671" spans="1:9" x14ac:dyDescent="0.25">
      <c r="A671" s="34">
        <v>45495</v>
      </c>
      <c r="B671" s="52">
        <v>7</v>
      </c>
      <c r="C671" s="52">
        <v>1</v>
      </c>
      <c r="D671" s="55">
        <v>22</v>
      </c>
      <c r="E671" s="42">
        <v>33.764299999999999</v>
      </c>
      <c r="F671" s="55" t="str">
        <f>IF(AND(RTO__3[[#This Row],[Month]]&gt;5,RTO__3[[#This Row],[Month]]&lt;10,RTO__3[[#This Row],[Day of Week]]&lt;=5,RTO__3[[#This Row],[Hour]]&gt;=15,RTO__3[[#This Row],[Hour]]&lt;=18),"ON","OFF")</f>
        <v>OFF</v>
      </c>
      <c r="G671" s="29"/>
      <c r="H671"/>
      <c r="I671"/>
    </row>
    <row r="672" spans="1:9" x14ac:dyDescent="0.25">
      <c r="A672" s="34">
        <v>45495</v>
      </c>
      <c r="B672" s="52">
        <v>7</v>
      </c>
      <c r="C672" s="52">
        <v>1</v>
      </c>
      <c r="D672" s="55">
        <v>23</v>
      </c>
      <c r="E672" s="42">
        <v>17.6524</v>
      </c>
      <c r="F672" s="55" t="str">
        <f>IF(AND(RTO__3[[#This Row],[Month]]&gt;5,RTO__3[[#This Row],[Month]]&lt;10,RTO__3[[#This Row],[Day of Week]]&lt;=5,RTO__3[[#This Row],[Hour]]&gt;=15,RTO__3[[#This Row],[Hour]]&lt;=18),"ON","OFF")</f>
        <v>OFF</v>
      </c>
      <c r="G672" s="29"/>
      <c r="H672"/>
      <c r="I672"/>
    </row>
    <row r="673" spans="1:9" x14ac:dyDescent="0.25">
      <c r="A673" s="34">
        <v>45495</v>
      </c>
      <c r="B673" s="52">
        <v>7</v>
      </c>
      <c r="C673" s="52">
        <v>1</v>
      </c>
      <c r="D673" s="55">
        <v>24</v>
      </c>
      <c r="E673" s="42">
        <v>33.710700000000003</v>
      </c>
      <c r="F673" s="55" t="str">
        <f>IF(AND(RTO__3[[#This Row],[Month]]&gt;5,RTO__3[[#This Row],[Month]]&lt;10,RTO__3[[#This Row],[Day of Week]]&lt;=5,RTO__3[[#This Row],[Hour]]&gt;=15,RTO__3[[#This Row],[Hour]]&lt;=18),"ON","OFF")</f>
        <v>OFF</v>
      </c>
      <c r="G673" s="29"/>
      <c r="H673"/>
      <c r="I673"/>
    </row>
    <row r="674" spans="1:9" x14ac:dyDescent="0.25">
      <c r="A674" s="34">
        <v>45496</v>
      </c>
      <c r="B674" s="52">
        <v>7</v>
      </c>
      <c r="C674" s="52">
        <v>2</v>
      </c>
      <c r="D674" s="55">
        <v>1</v>
      </c>
      <c r="E674" s="42">
        <v>20.307400000000001</v>
      </c>
      <c r="F674" s="55" t="str">
        <f>IF(AND(RTO__3[[#This Row],[Month]]&gt;5,RTO__3[[#This Row],[Month]]&lt;10,RTO__3[[#This Row],[Day of Week]]&lt;=5,RTO__3[[#This Row],[Hour]]&gt;=15,RTO__3[[#This Row],[Hour]]&lt;=18),"ON","OFF")</f>
        <v>OFF</v>
      </c>
      <c r="G674" s="29"/>
      <c r="H674"/>
      <c r="I674"/>
    </row>
    <row r="675" spans="1:9" x14ac:dyDescent="0.25">
      <c r="A675" s="34">
        <v>45496</v>
      </c>
      <c r="B675" s="52">
        <v>7</v>
      </c>
      <c r="C675" s="52">
        <v>2</v>
      </c>
      <c r="D675" s="55">
        <v>2</v>
      </c>
      <c r="E675" s="42">
        <v>8.5338999999999992</v>
      </c>
      <c r="F675" s="55" t="str">
        <f>IF(AND(RTO__3[[#This Row],[Month]]&gt;5,RTO__3[[#This Row],[Month]]&lt;10,RTO__3[[#This Row],[Day of Week]]&lt;=5,RTO__3[[#This Row],[Hour]]&gt;=15,RTO__3[[#This Row],[Hour]]&lt;=18),"ON","OFF")</f>
        <v>OFF</v>
      </c>
      <c r="G675" s="29"/>
      <c r="H675"/>
      <c r="I675"/>
    </row>
    <row r="676" spans="1:9" x14ac:dyDescent="0.25">
      <c r="A676" s="34">
        <v>45496</v>
      </c>
      <c r="B676" s="52">
        <v>7</v>
      </c>
      <c r="C676" s="52">
        <v>2</v>
      </c>
      <c r="D676" s="55">
        <v>3</v>
      </c>
      <c r="E676" s="42">
        <v>8.1598000000000006</v>
      </c>
      <c r="F676" s="55" t="str">
        <f>IF(AND(RTO__3[[#This Row],[Month]]&gt;5,RTO__3[[#This Row],[Month]]&lt;10,RTO__3[[#This Row],[Day of Week]]&lt;=5,RTO__3[[#This Row],[Hour]]&gt;=15,RTO__3[[#This Row],[Hour]]&lt;=18),"ON","OFF")</f>
        <v>OFF</v>
      </c>
      <c r="G676" s="29"/>
      <c r="H676"/>
      <c r="I676"/>
    </row>
    <row r="677" spans="1:9" x14ac:dyDescent="0.25">
      <c r="A677" s="34">
        <v>45496</v>
      </c>
      <c r="B677" s="52">
        <v>7</v>
      </c>
      <c r="C677" s="52">
        <v>2</v>
      </c>
      <c r="D677" s="55">
        <v>4</v>
      </c>
      <c r="E677" s="42">
        <v>8.5412999999999997</v>
      </c>
      <c r="F677" s="55" t="str">
        <f>IF(AND(RTO__3[[#This Row],[Month]]&gt;5,RTO__3[[#This Row],[Month]]&lt;10,RTO__3[[#This Row],[Day of Week]]&lt;=5,RTO__3[[#This Row],[Hour]]&gt;=15,RTO__3[[#This Row],[Hour]]&lt;=18),"ON","OFF")</f>
        <v>OFF</v>
      </c>
      <c r="G677" s="29"/>
      <c r="H677"/>
      <c r="I677"/>
    </row>
    <row r="678" spans="1:9" x14ac:dyDescent="0.25">
      <c r="A678" s="34">
        <v>45496</v>
      </c>
      <c r="B678" s="52">
        <v>7</v>
      </c>
      <c r="C678" s="52">
        <v>2</v>
      </c>
      <c r="D678" s="55">
        <v>5</v>
      </c>
      <c r="E678" s="42">
        <v>8.9047999999999998</v>
      </c>
      <c r="F678" s="55" t="str">
        <f>IF(AND(RTO__3[[#This Row],[Month]]&gt;5,RTO__3[[#This Row],[Month]]&lt;10,RTO__3[[#This Row],[Day of Week]]&lt;=5,RTO__3[[#This Row],[Hour]]&gt;=15,RTO__3[[#This Row],[Hour]]&lt;=18),"ON","OFF")</f>
        <v>OFF</v>
      </c>
      <c r="G678" s="29"/>
      <c r="H678"/>
      <c r="I678"/>
    </row>
    <row r="679" spans="1:9" x14ac:dyDescent="0.25">
      <c r="A679" s="34">
        <v>45496</v>
      </c>
      <c r="B679" s="52">
        <v>7</v>
      </c>
      <c r="C679" s="52">
        <v>2</v>
      </c>
      <c r="D679" s="55">
        <v>6</v>
      </c>
      <c r="E679" s="42">
        <v>23.4635</v>
      </c>
      <c r="F679" s="55" t="str">
        <f>IF(AND(RTO__3[[#This Row],[Month]]&gt;5,RTO__3[[#This Row],[Month]]&lt;10,RTO__3[[#This Row],[Day of Week]]&lt;=5,RTO__3[[#This Row],[Hour]]&gt;=15,RTO__3[[#This Row],[Hour]]&lt;=18),"ON","OFF")</f>
        <v>OFF</v>
      </c>
      <c r="G679" s="29"/>
      <c r="H679"/>
      <c r="I679"/>
    </row>
    <row r="680" spans="1:9" x14ac:dyDescent="0.25">
      <c r="A680" s="34">
        <v>45496</v>
      </c>
      <c r="B680" s="52">
        <v>7</v>
      </c>
      <c r="C680" s="52">
        <v>2</v>
      </c>
      <c r="D680" s="55">
        <v>7</v>
      </c>
      <c r="E680" s="42">
        <v>8.2807999999999993</v>
      </c>
      <c r="F680" s="55" t="str">
        <f>IF(AND(RTO__3[[#This Row],[Month]]&gt;5,RTO__3[[#This Row],[Month]]&lt;10,RTO__3[[#This Row],[Day of Week]]&lt;=5,RTO__3[[#This Row],[Hour]]&gt;=15,RTO__3[[#This Row],[Hour]]&lt;=18),"ON","OFF")</f>
        <v>OFF</v>
      </c>
      <c r="G680" s="29"/>
      <c r="H680"/>
      <c r="I680"/>
    </row>
    <row r="681" spans="1:9" x14ac:dyDescent="0.25">
      <c r="A681" s="34">
        <v>45496</v>
      </c>
      <c r="B681" s="52">
        <v>7</v>
      </c>
      <c r="C681" s="52">
        <v>2</v>
      </c>
      <c r="D681" s="55">
        <v>8</v>
      </c>
      <c r="E681" s="42">
        <v>8.9763999999999999</v>
      </c>
      <c r="F681" s="55" t="str">
        <f>IF(AND(RTO__3[[#This Row],[Month]]&gt;5,RTO__3[[#This Row],[Month]]&lt;10,RTO__3[[#This Row],[Day of Week]]&lt;=5,RTO__3[[#This Row],[Hour]]&gt;=15,RTO__3[[#This Row],[Hour]]&lt;=18),"ON","OFF")</f>
        <v>OFF</v>
      </c>
      <c r="G681" s="29"/>
      <c r="H681"/>
      <c r="I681"/>
    </row>
    <row r="682" spans="1:9" x14ac:dyDescent="0.25">
      <c r="A682" s="34">
        <v>45496</v>
      </c>
      <c r="B682" s="52">
        <v>7</v>
      </c>
      <c r="C682" s="52">
        <v>2</v>
      </c>
      <c r="D682" s="55">
        <v>9</v>
      </c>
      <c r="E682" s="42">
        <v>14.696400000000001</v>
      </c>
      <c r="F682" s="55" t="str">
        <f>IF(AND(RTO__3[[#This Row],[Month]]&gt;5,RTO__3[[#This Row],[Month]]&lt;10,RTO__3[[#This Row],[Day of Week]]&lt;=5,RTO__3[[#This Row],[Hour]]&gt;=15,RTO__3[[#This Row],[Hour]]&lt;=18),"ON","OFF")</f>
        <v>OFF</v>
      </c>
      <c r="G682" s="29"/>
      <c r="H682"/>
      <c r="I682"/>
    </row>
    <row r="683" spans="1:9" x14ac:dyDescent="0.25">
      <c r="A683" s="34">
        <v>45496</v>
      </c>
      <c r="B683" s="52">
        <v>7</v>
      </c>
      <c r="C683" s="52">
        <v>2</v>
      </c>
      <c r="D683" s="55">
        <v>10</v>
      </c>
      <c r="E683" s="42">
        <v>20.232900000000001</v>
      </c>
      <c r="F683" s="55" t="str">
        <f>IF(AND(RTO__3[[#This Row],[Month]]&gt;5,RTO__3[[#This Row],[Month]]&lt;10,RTO__3[[#This Row],[Day of Week]]&lt;=5,RTO__3[[#This Row],[Hour]]&gt;=15,RTO__3[[#This Row],[Hour]]&lt;=18),"ON","OFF")</f>
        <v>OFF</v>
      </c>
      <c r="G683" s="29"/>
      <c r="H683"/>
      <c r="I683"/>
    </row>
    <row r="684" spans="1:9" x14ac:dyDescent="0.25">
      <c r="A684" s="34">
        <v>45496</v>
      </c>
      <c r="B684" s="52">
        <v>7</v>
      </c>
      <c r="C684" s="52">
        <v>2</v>
      </c>
      <c r="D684" s="55">
        <v>11</v>
      </c>
      <c r="E684" s="42">
        <v>22.124500000000001</v>
      </c>
      <c r="F684" s="55" t="str">
        <f>IF(AND(RTO__3[[#This Row],[Month]]&gt;5,RTO__3[[#This Row],[Month]]&lt;10,RTO__3[[#This Row],[Day of Week]]&lt;=5,RTO__3[[#This Row],[Hour]]&gt;=15,RTO__3[[#This Row],[Hour]]&lt;=18),"ON","OFF")</f>
        <v>OFF</v>
      </c>
      <c r="G684" s="29"/>
      <c r="H684"/>
      <c r="I684"/>
    </row>
    <row r="685" spans="1:9" x14ac:dyDescent="0.25">
      <c r="A685" s="34">
        <v>45496</v>
      </c>
      <c r="B685" s="52">
        <v>7</v>
      </c>
      <c r="C685" s="52">
        <v>2</v>
      </c>
      <c r="D685" s="55">
        <v>12</v>
      </c>
      <c r="E685" s="42">
        <v>46.128100000000003</v>
      </c>
      <c r="F685" s="55" t="str">
        <f>IF(AND(RTO__3[[#This Row],[Month]]&gt;5,RTO__3[[#This Row],[Month]]&lt;10,RTO__3[[#This Row],[Day of Week]]&lt;=5,RTO__3[[#This Row],[Hour]]&gt;=15,RTO__3[[#This Row],[Hour]]&lt;=18),"ON","OFF")</f>
        <v>OFF</v>
      </c>
      <c r="G685" s="29"/>
      <c r="H685"/>
      <c r="I685"/>
    </row>
    <row r="686" spans="1:9" x14ac:dyDescent="0.25">
      <c r="A686" s="34">
        <v>45496</v>
      </c>
      <c r="B686" s="52">
        <v>7</v>
      </c>
      <c r="C686" s="52">
        <v>2</v>
      </c>
      <c r="D686" s="55">
        <v>13</v>
      </c>
      <c r="E686" s="42">
        <v>53.110399999999998</v>
      </c>
      <c r="F686" s="55" t="str">
        <f>IF(AND(RTO__3[[#This Row],[Month]]&gt;5,RTO__3[[#This Row],[Month]]&lt;10,RTO__3[[#This Row],[Day of Week]]&lt;=5,RTO__3[[#This Row],[Hour]]&gt;=15,RTO__3[[#This Row],[Hour]]&lt;=18),"ON","OFF")</f>
        <v>OFF</v>
      </c>
      <c r="G686" s="29"/>
      <c r="H686"/>
      <c r="I686"/>
    </row>
    <row r="687" spans="1:9" x14ac:dyDescent="0.25">
      <c r="A687" s="34">
        <v>45496</v>
      </c>
      <c r="B687" s="52">
        <v>7</v>
      </c>
      <c r="C687" s="52">
        <v>2</v>
      </c>
      <c r="D687" s="55">
        <v>14</v>
      </c>
      <c r="E687" s="42">
        <v>68.736099999999993</v>
      </c>
      <c r="F687" s="55" t="str">
        <f>IF(AND(RTO__3[[#This Row],[Month]]&gt;5,RTO__3[[#This Row],[Month]]&lt;10,RTO__3[[#This Row],[Day of Week]]&lt;=5,RTO__3[[#This Row],[Hour]]&gt;=15,RTO__3[[#This Row],[Hour]]&lt;=18),"ON","OFF")</f>
        <v>OFF</v>
      </c>
      <c r="G687" s="29"/>
      <c r="H687"/>
      <c r="I687"/>
    </row>
    <row r="688" spans="1:9" x14ac:dyDescent="0.25">
      <c r="A688" s="34">
        <v>45496</v>
      </c>
      <c r="B688" s="52">
        <v>7</v>
      </c>
      <c r="C688" s="52">
        <v>2</v>
      </c>
      <c r="D688" s="55">
        <v>15</v>
      </c>
      <c r="E688" s="42">
        <v>77.433400000000006</v>
      </c>
      <c r="F688" s="55" t="str">
        <f>IF(AND(RTO__3[[#This Row],[Month]]&gt;5,RTO__3[[#This Row],[Month]]&lt;10,RTO__3[[#This Row],[Day of Week]]&lt;=5,RTO__3[[#This Row],[Hour]]&gt;=15,RTO__3[[#This Row],[Hour]]&lt;=18),"ON","OFF")</f>
        <v>ON</v>
      </c>
      <c r="G688" s="29"/>
      <c r="H688"/>
      <c r="I688"/>
    </row>
    <row r="689" spans="1:9" x14ac:dyDescent="0.25">
      <c r="A689" s="34">
        <v>45496</v>
      </c>
      <c r="B689" s="52">
        <v>7</v>
      </c>
      <c r="C689" s="52">
        <v>2</v>
      </c>
      <c r="D689" s="55">
        <v>16</v>
      </c>
      <c r="E689" s="42">
        <v>96.853700000000003</v>
      </c>
      <c r="F689" s="55" t="str">
        <f>IF(AND(RTO__3[[#This Row],[Month]]&gt;5,RTO__3[[#This Row],[Month]]&lt;10,RTO__3[[#This Row],[Day of Week]]&lt;=5,RTO__3[[#This Row],[Hour]]&gt;=15,RTO__3[[#This Row],[Hour]]&lt;=18),"ON","OFF")</f>
        <v>ON</v>
      </c>
      <c r="G689" s="29"/>
      <c r="H689"/>
      <c r="I689"/>
    </row>
    <row r="690" spans="1:9" x14ac:dyDescent="0.25">
      <c r="A690" s="34">
        <v>45496</v>
      </c>
      <c r="B690" s="52">
        <v>7</v>
      </c>
      <c r="C690" s="52">
        <v>2</v>
      </c>
      <c r="D690" s="55">
        <v>17</v>
      </c>
      <c r="E690" s="42">
        <v>113.7448</v>
      </c>
      <c r="F690" s="55" t="str">
        <f>IF(AND(RTO__3[[#This Row],[Month]]&gt;5,RTO__3[[#This Row],[Month]]&lt;10,RTO__3[[#This Row],[Day of Week]]&lt;=5,RTO__3[[#This Row],[Hour]]&gt;=15,RTO__3[[#This Row],[Hour]]&lt;=18),"ON","OFF")</f>
        <v>ON</v>
      </c>
      <c r="G690" s="29"/>
      <c r="H690"/>
      <c r="I690"/>
    </row>
    <row r="691" spans="1:9" x14ac:dyDescent="0.25">
      <c r="A691" s="34">
        <v>45496</v>
      </c>
      <c r="B691" s="52">
        <v>7</v>
      </c>
      <c r="C691" s="52">
        <v>2</v>
      </c>
      <c r="D691" s="55">
        <v>18</v>
      </c>
      <c r="E691" s="42">
        <v>209.66200000000001</v>
      </c>
      <c r="F691" s="55" t="str">
        <f>IF(AND(RTO__3[[#This Row],[Month]]&gt;5,RTO__3[[#This Row],[Month]]&lt;10,RTO__3[[#This Row],[Day of Week]]&lt;=5,RTO__3[[#This Row],[Hour]]&gt;=15,RTO__3[[#This Row],[Hour]]&lt;=18),"ON","OFF")</f>
        <v>ON</v>
      </c>
      <c r="G691" s="29"/>
      <c r="H691"/>
      <c r="I691"/>
    </row>
    <row r="692" spans="1:9" x14ac:dyDescent="0.25">
      <c r="A692" s="34">
        <v>45496</v>
      </c>
      <c r="B692" s="52">
        <v>7</v>
      </c>
      <c r="C692" s="52">
        <v>2</v>
      </c>
      <c r="D692" s="55">
        <v>19</v>
      </c>
      <c r="E692" s="42">
        <v>846.75879999999995</v>
      </c>
      <c r="F692" s="55" t="str">
        <f>IF(AND(RTO__3[[#This Row],[Month]]&gt;5,RTO__3[[#This Row],[Month]]&lt;10,RTO__3[[#This Row],[Day of Week]]&lt;=5,RTO__3[[#This Row],[Hour]]&gt;=15,RTO__3[[#This Row],[Hour]]&lt;=18),"ON","OFF")</f>
        <v>OFF</v>
      </c>
      <c r="G692" s="29"/>
      <c r="H692"/>
      <c r="I692"/>
    </row>
    <row r="693" spans="1:9" x14ac:dyDescent="0.25">
      <c r="A693" s="34">
        <v>45496</v>
      </c>
      <c r="B693" s="52">
        <v>7</v>
      </c>
      <c r="C693" s="52">
        <v>2</v>
      </c>
      <c r="D693" s="55">
        <v>20</v>
      </c>
      <c r="E693" s="42">
        <v>942.27380000000005</v>
      </c>
      <c r="F693" s="55" t="str">
        <f>IF(AND(RTO__3[[#This Row],[Month]]&gt;5,RTO__3[[#This Row],[Month]]&lt;10,RTO__3[[#This Row],[Day of Week]]&lt;=5,RTO__3[[#This Row],[Hour]]&gt;=15,RTO__3[[#This Row],[Hour]]&lt;=18),"ON","OFF")</f>
        <v>OFF</v>
      </c>
      <c r="G693" s="29"/>
      <c r="H693"/>
      <c r="I693"/>
    </row>
    <row r="694" spans="1:9" x14ac:dyDescent="0.25">
      <c r="A694" s="34">
        <v>45496</v>
      </c>
      <c r="B694" s="52">
        <v>7</v>
      </c>
      <c r="C694" s="52">
        <v>2</v>
      </c>
      <c r="D694" s="55">
        <v>21</v>
      </c>
      <c r="E694" s="42">
        <v>310.43689999999998</v>
      </c>
      <c r="F694" s="55" t="str">
        <f>IF(AND(RTO__3[[#This Row],[Month]]&gt;5,RTO__3[[#This Row],[Month]]&lt;10,RTO__3[[#This Row],[Day of Week]]&lt;=5,RTO__3[[#This Row],[Hour]]&gt;=15,RTO__3[[#This Row],[Hour]]&lt;=18),"ON","OFF")</f>
        <v>OFF</v>
      </c>
      <c r="G694" s="29"/>
      <c r="H694"/>
      <c r="I694"/>
    </row>
    <row r="695" spans="1:9" x14ac:dyDescent="0.25">
      <c r="A695" s="34">
        <v>45496</v>
      </c>
      <c r="B695" s="52">
        <v>7</v>
      </c>
      <c r="C695" s="52">
        <v>2</v>
      </c>
      <c r="D695" s="55">
        <v>22</v>
      </c>
      <c r="E695" s="42">
        <v>172.07239999999999</v>
      </c>
      <c r="F695" s="55" t="str">
        <f>IF(AND(RTO__3[[#This Row],[Month]]&gt;5,RTO__3[[#This Row],[Month]]&lt;10,RTO__3[[#This Row],[Day of Week]]&lt;=5,RTO__3[[#This Row],[Hour]]&gt;=15,RTO__3[[#This Row],[Hour]]&lt;=18),"ON","OFF")</f>
        <v>OFF</v>
      </c>
      <c r="G695" s="29"/>
      <c r="H695"/>
      <c r="I695"/>
    </row>
    <row r="696" spans="1:9" x14ac:dyDescent="0.25">
      <c r="A696" s="34">
        <v>45496</v>
      </c>
      <c r="B696" s="52">
        <v>7</v>
      </c>
      <c r="C696" s="52">
        <v>2</v>
      </c>
      <c r="D696" s="55">
        <v>23</v>
      </c>
      <c r="E696" s="42">
        <v>19.0123</v>
      </c>
      <c r="F696" s="55" t="str">
        <f>IF(AND(RTO__3[[#This Row],[Month]]&gt;5,RTO__3[[#This Row],[Month]]&lt;10,RTO__3[[#This Row],[Day of Week]]&lt;=5,RTO__3[[#This Row],[Hour]]&gt;=15,RTO__3[[#This Row],[Hour]]&lt;=18),"ON","OFF")</f>
        <v>OFF</v>
      </c>
      <c r="G696" s="29"/>
      <c r="H696"/>
      <c r="I696"/>
    </row>
    <row r="697" spans="1:9" x14ac:dyDescent="0.25">
      <c r="A697" s="34">
        <v>45496</v>
      </c>
      <c r="B697" s="52">
        <v>7</v>
      </c>
      <c r="C697" s="52">
        <v>2</v>
      </c>
      <c r="D697" s="55">
        <v>24</v>
      </c>
      <c r="E697" s="42">
        <v>49.372599999999998</v>
      </c>
      <c r="F697" s="55" t="str">
        <f>IF(AND(RTO__3[[#This Row],[Month]]&gt;5,RTO__3[[#This Row],[Month]]&lt;10,RTO__3[[#This Row],[Day of Week]]&lt;=5,RTO__3[[#This Row],[Hour]]&gt;=15,RTO__3[[#This Row],[Hour]]&lt;=18),"ON","OFF")</f>
        <v>OFF</v>
      </c>
      <c r="G697" s="29"/>
      <c r="H697"/>
      <c r="I697"/>
    </row>
    <row r="698" spans="1:9" x14ac:dyDescent="0.25">
      <c r="A698" s="34">
        <v>45497</v>
      </c>
      <c r="B698" s="52">
        <v>7</v>
      </c>
      <c r="C698" s="52">
        <v>3</v>
      </c>
      <c r="D698" s="55">
        <v>1</v>
      </c>
      <c r="E698" s="42">
        <v>51.633400000000002</v>
      </c>
      <c r="F698" s="55" t="str">
        <f>IF(AND(RTO__3[[#This Row],[Month]]&gt;5,RTO__3[[#This Row],[Month]]&lt;10,RTO__3[[#This Row],[Day of Week]]&lt;=5,RTO__3[[#This Row],[Hour]]&gt;=15,RTO__3[[#This Row],[Hour]]&lt;=18),"ON","OFF")</f>
        <v>OFF</v>
      </c>
      <c r="G698" s="29"/>
      <c r="H698"/>
      <c r="I698"/>
    </row>
    <row r="699" spans="1:9" x14ac:dyDescent="0.25">
      <c r="A699" s="34">
        <v>45497</v>
      </c>
      <c r="B699" s="52">
        <v>7</v>
      </c>
      <c r="C699" s="52">
        <v>3</v>
      </c>
      <c r="D699" s="55">
        <v>2</v>
      </c>
      <c r="E699" s="42">
        <v>43.694200000000002</v>
      </c>
      <c r="F699" s="55" t="str">
        <f>IF(AND(RTO__3[[#This Row],[Month]]&gt;5,RTO__3[[#This Row],[Month]]&lt;10,RTO__3[[#This Row],[Day of Week]]&lt;=5,RTO__3[[#This Row],[Hour]]&gt;=15,RTO__3[[#This Row],[Hour]]&lt;=18),"ON","OFF")</f>
        <v>OFF</v>
      </c>
      <c r="G699" s="29"/>
      <c r="H699"/>
      <c r="I699"/>
    </row>
    <row r="700" spans="1:9" x14ac:dyDescent="0.25">
      <c r="A700" s="34">
        <v>45497</v>
      </c>
      <c r="B700" s="52">
        <v>7</v>
      </c>
      <c r="C700" s="52">
        <v>3</v>
      </c>
      <c r="D700" s="55">
        <v>3</v>
      </c>
      <c r="E700" s="42">
        <v>42.410299999999999</v>
      </c>
      <c r="F700" s="55" t="str">
        <f>IF(AND(RTO__3[[#This Row],[Month]]&gt;5,RTO__3[[#This Row],[Month]]&lt;10,RTO__3[[#This Row],[Day of Week]]&lt;=5,RTO__3[[#This Row],[Hour]]&gt;=15,RTO__3[[#This Row],[Hour]]&lt;=18),"ON","OFF")</f>
        <v>OFF</v>
      </c>
      <c r="G700" s="29"/>
      <c r="H700"/>
      <c r="I700"/>
    </row>
    <row r="701" spans="1:9" x14ac:dyDescent="0.25">
      <c r="A701" s="34">
        <v>45497</v>
      </c>
      <c r="B701" s="52">
        <v>7</v>
      </c>
      <c r="C701" s="52">
        <v>3</v>
      </c>
      <c r="D701" s="55">
        <v>4</v>
      </c>
      <c r="E701" s="42">
        <v>48.269500000000001</v>
      </c>
      <c r="F701" s="55" t="str">
        <f>IF(AND(RTO__3[[#This Row],[Month]]&gt;5,RTO__3[[#This Row],[Month]]&lt;10,RTO__3[[#This Row],[Day of Week]]&lt;=5,RTO__3[[#This Row],[Hour]]&gt;=15,RTO__3[[#This Row],[Hour]]&lt;=18),"ON","OFF")</f>
        <v>OFF</v>
      </c>
      <c r="G701" s="29"/>
      <c r="H701"/>
      <c r="I701"/>
    </row>
    <row r="702" spans="1:9" x14ac:dyDescent="0.25">
      <c r="A702" s="34">
        <v>45497</v>
      </c>
      <c r="B702" s="52">
        <v>7</v>
      </c>
      <c r="C702" s="52">
        <v>3</v>
      </c>
      <c r="D702" s="55">
        <v>5</v>
      </c>
      <c r="E702" s="42">
        <v>49.868099999999998</v>
      </c>
      <c r="F702" s="55" t="str">
        <f>IF(AND(RTO__3[[#This Row],[Month]]&gt;5,RTO__3[[#This Row],[Month]]&lt;10,RTO__3[[#This Row],[Day of Week]]&lt;=5,RTO__3[[#This Row],[Hour]]&gt;=15,RTO__3[[#This Row],[Hour]]&lt;=18),"ON","OFF")</f>
        <v>OFF</v>
      </c>
      <c r="G702" s="29"/>
      <c r="H702"/>
      <c r="I702"/>
    </row>
    <row r="703" spans="1:9" x14ac:dyDescent="0.25">
      <c r="A703" s="34">
        <v>45497</v>
      </c>
      <c r="B703" s="52">
        <v>7</v>
      </c>
      <c r="C703" s="52">
        <v>3</v>
      </c>
      <c r="D703" s="55">
        <v>6</v>
      </c>
      <c r="E703" s="42">
        <v>61.206699999999998</v>
      </c>
      <c r="F703" s="55" t="str">
        <f>IF(AND(RTO__3[[#This Row],[Month]]&gt;5,RTO__3[[#This Row],[Month]]&lt;10,RTO__3[[#This Row],[Day of Week]]&lt;=5,RTO__3[[#This Row],[Hour]]&gt;=15,RTO__3[[#This Row],[Hour]]&lt;=18),"ON","OFF")</f>
        <v>OFF</v>
      </c>
      <c r="G703" s="29"/>
      <c r="H703"/>
      <c r="I703"/>
    </row>
    <row r="704" spans="1:9" x14ac:dyDescent="0.25">
      <c r="A704" s="34">
        <v>45497</v>
      </c>
      <c r="B704" s="52">
        <v>7</v>
      </c>
      <c r="C704" s="52">
        <v>3</v>
      </c>
      <c r="D704" s="55">
        <v>7</v>
      </c>
      <c r="E704" s="42">
        <v>22.605399999999999</v>
      </c>
      <c r="F704" s="55" t="str">
        <f>IF(AND(RTO__3[[#This Row],[Month]]&gt;5,RTO__3[[#This Row],[Month]]&lt;10,RTO__3[[#This Row],[Day of Week]]&lt;=5,RTO__3[[#This Row],[Hour]]&gt;=15,RTO__3[[#This Row],[Hour]]&lt;=18),"ON","OFF")</f>
        <v>OFF</v>
      </c>
      <c r="G704" s="29"/>
      <c r="H704"/>
      <c r="I704"/>
    </row>
    <row r="705" spans="1:9" x14ac:dyDescent="0.25">
      <c r="A705" s="34">
        <v>45497</v>
      </c>
      <c r="B705" s="52">
        <v>7</v>
      </c>
      <c r="C705" s="52">
        <v>3</v>
      </c>
      <c r="D705" s="55">
        <v>8</v>
      </c>
      <c r="E705" s="42">
        <v>36.554499999999997</v>
      </c>
      <c r="F705" s="55" t="str">
        <f>IF(AND(RTO__3[[#This Row],[Month]]&gt;5,RTO__3[[#This Row],[Month]]&lt;10,RTO__3[[#This Row],[Day of Week]]&lt;=5,RTO__3[[#This Row],[Hour]]&gt;=15,RTO__3[[#This Row],[Hour]]&lt;=18),"ON","OFF")</f>
        <v>OFF</v>
      </c>
      <c r="G705" s="29"/>
      <c r="H705"/>
      <c r="I705"/>
    </row>
    <row r="706" spans="1:9" x14ac:dyDescent="0.25">
      <c r="A706" s="34">
        <v>45497</v>
      </c>
      <c r="B706" s="52">
        <v>7</v>
      </c>
      <c r="C706" s="52">
        <v>3</v>
      </c>
      <c r="D706" s="55">
        <v>9</v>
      </c>
      <c r="E706" s="42">
        <v>33.777099999999997</v>
      </c>
      <c r="F706" s="55" t="str">
        <f>IF(AND(RTO__3[[#This Row],[Month]]&gt;5,RTO__3[[#This Row],[Month]]&lt;10,RTO__3[[#This Row],[Day of Week]]&lt;=5,RTO__3[[#This Row],[Hour]]&gt;=15,RTO__3[[#This Row],[Hour]]&lt;=18),"ON","OFF")</f>
        <v>OFF</v>
      </c>
      <c r="G706" s="29"/>
      <c r="H706"/>
      <c r="I706"/>
    </row>
    <row r="707" spans="1:9" x14ac:dyDescent="0.25">
      <c r="A707" s="34">
        <v>45497</v>
      </c>
      <c r="B707" s="52">
        <v>7</v>
      </c>
      <c r="C707" s="52">
        <v>3</v>
      </c>
      <c r="D707" s="55">
        <v>10</v>
      </c>
      <c r="E707" s="42">
        <v>35.502400000000002</v>
      </c>
      <c r="F707" s="55" t="str">
        <f>IF(AND(RTO__3[[#This Row],[Month]]&gt;5,RTO__3[[#This Row],[Month]]&lt;10,RTO__3[[#This Row],[Day of Week]]&lt;=5,RTO__3[[#This Row],[Hour]]&gt;=15,RTO__3[[#This Row],[Hour]]&lt;=18),"ON","OFF")</f>
        <v>OFF</v>
      </c>
      <c r="G707" s="29"/>
      <c r="H707"/>
      <c r="I707"/>
    </row>
    <row r="708" spans="1:9" x14ac:dyDescent="0.25">
      <c r="A708" s="34">
        <v>45497</v>
      </c>
      <c r="B708" s="52">
        <v>7</v>
      </c>
      <c r="C708" s="52">
        <v>3</v>
      </c>
      <c r="D708" s="55">
        <v>11</v>
      </c>
      <c r="E708" s="42">
        <v>38.068600000000004</v>
      </c>
      <c r="F708" s="55" t="str">
        <f>IF(AND(RTO__3[[#This Row],[Month]]&gt;5,RTO__3[[#This Row],[Month]]&lt;10,RTO__3[[#This Row],[Day of Week]]&lt;=5,RTO__3[[#This Row],[Hour]]&gt;=15,RTO__3[[#This Row],[Hour]]&lt;=18),"ON","OFF")</f>
        <v>OFF</v>
      </c>
      <c r="G708" s="29"/>
      <c r="H708"/>
      <c r="I708"/>
    </row>
    <row r="709" spans="1:9" x14ac:dyDescent="0.25">
      <c r="A709" s="34">
        <v>45497</v>
      </c>
      <c r="B709" s="52">
        <v>7</v>
      </c>
      <c r="C709" s="52">
        <v>3</v>
      </c>
      <c r="D709" s="55">
        <v>12</v>
      </c>
      <c r="E709" s="42">
        <v>43.233499999999999</v>
      </c>
      <c r="F709" s="55" t="str">
        <f>IF(AND(RTO__3[[#This Row],[Month]]&gt;5,RTO__3[[#This Row],[Month]]&lt;10,RTO__3[[#This Row],[Day of Week]]&lt;=5,RTO__3[[#This Row],[Hour]]&gt;=15,RTO__3[[#This Row],[Hour]]&lt;=18),"ON","OFF")</f>
        <v>OFF</v>
      </c>
      <c r="G709" s="29"/>
      <c r="H709"/>
      <c r="I709"/>
    </row>
    <row r="710" spans="1:9" x14ac:dyDescent="0.25">
      <c r="A710" s="34">
        <v>45497</v>
      </c>
      <c r="B710" s="52">
        <v>7</v>
      </c>
      <c r="C710" s="52">
        <v>3</v>
      </c>
      <c r="D710" s="55">
        <v>13</v>
      </c>
      <c r="E710" s="42">
        <v>46.158499999999997</v>
      </c>
      <c r="F710" s="55" t="str">
        <f>IF(AND(RTO__3[[#This Row],[Month]]&gt;5,RTO__3[[#This Row],[Month]]&lt;10,RTO__3[[#This Row],[Day of Week]]&lt;=5,RTO__3[[#This Row],[Hour]]&gt;=15,RTO__3[[#This Row],[Hour]]&lt;=18),"ON","OFF")</f>
        <v>OFF</v>
      </c>
      <c r="G710" s="29"/>
      <c r="H710"/>
      <c r="I710"/>
    </row>
    <row r="711" spans="1:9" x14ac:dyDescent="0.25">
      <c r="A711" s="34">
        <v>45497</v>
      </c>
      <c r="B711" s="52">
        <v>7</v>
      </c>
      <c r="C711" s="52">
        <v>3</v>
      </c>
      <c r="D711" s="55">
        <v>14</v>
      </c>
      <c r="E711" s="42">
        <v>60.472000000000001</v>
      </c>
      <c r="F711" s="55" t="str">
        <f>IF(AND(RTO__3[[#This Row],[Month]]&gt;5,RTO__3[[#This Row],[Month]]&lt;10,RTO__3[[#This Row],[Day of Week]]&lt;=5,RTO__3[[#This Row],[Hour]]&gt;=15,RTO__3[[#This Row],[Hour]]&lt;=18),"ON","OFF")</f>
        <v>OFF</v>
      </c>
      <c r="G711" s="29"/>
      <c r="H711"/>
      <c r="I711"/>
    </row>
    <row r="712" spans="1:9" x14ac:dyDescent="0.25">
      <c r="A712" s="34">
        <v>45497</v>
      </c>
      <c r="B712" s="52">
        <v>7</v>
      </c>
      <c r="C712" s="52">
        <v>3</v>
      </c>
      <c r="D712" s="55">
        <v>15</v>
      </c>
      <c r="E712" s="42">
        <v>50.060899999999997</v>
      </c>
      <c r="F712" s="55" t="str">
        <f>IF(AND(RTO__3[[#This Row],[Month]]&gt;5,RTO__3[[#This Row],[Month]]&lt;10,RTO__3[[#This Row],[Day of Week]]&lt;=5,RTO__3[[#This Row],[Hour]]&gt;=15,RTO__3[[#This Row],[Hour]]&lt;=18),"ON","OFF")</f>
        <v>ON</v>
      </c>
      <c r="G712" s="29"/>
      <c r="H712"/>
      <c r="I712"/>
    </row>
    <row r="713" spans="1:9" x14ac:dyDescent="0.25">
      <c r="A713" s="34">
        <v>45497</v>
      </c>
      <c r="B713" s="52">
        <v>7</v>
      </c>
      <c r="C713" s="52">
        <v>3</v>
      </c>
      <c r="D713" s="55">
        <v>16</v>
      </c>
      <c r="E713" s="42">
        <v>76.008700000000005</v>
      </c>
      <c r="F713" s="55" t="str">
        <f>IF(AND(RTO__3[[#This Row],[Month]]&gt;5,RTO__3[[#This Row],[Month]]&lt;10,RTO__3[[#This Row],[Day of Week]]&lt;=5,RTO__3[[#This Row],[Hour]]&gt;=15,RTO__3[[#This Row],[Hour]]&lt;=18),"ON","OFF")</f>
        <v>ON</v>
      </c>
      <c r="G713" s="29"/>
      <c r="H713"/>
      <c r="I713"/>
    </row>
    <row r="714" spans="1:9" x14ac:dyDescent="0.25">
      <c r="A714" s="34">
        <v>45497</v>
      </c>
      <c r="B714" s="52">
        <v>7</v>
      </c>
      <c r="C714" s="52">
        <v>3</v>
      </c>
      <c r="D714" s="55">
        <v>17</v>
      </c>
      <c r="E714" s="42">
        <v>54.535899999999998</v>
      </c>
      <c r="F714" s="55" t="str">
        <f>IF(AND(RTO__3[[#This Row],[Month]]&gt;5,RTO__3[[#This Row],[Month]]&lt;10,RTO__3[[#This Row],[Day of Week]]&lt;=5,RTO__3[[#This Row],[Hour]]&gt;=15,RTO__3[[#This Row],[Hour]]&lt;=18),"ON","OFF")</f>
        <v>ON</v>
      </c>
      <c r="G714" s="29"/>
      <c r="H714"/>
      <c r="I714"/>
    </row>
    <row r="715" spans="1:9" x14ac:dyDescent="0.25">
      <c r="A715" s="34">
        <v>45497</v>
      </c>
      <c r="B715" s="52">
        <v>7</v>
      </c>
      <c r="C715" s="52">
        <v>3</v>
      </c>
      <c r="D715" s="55">
        <v>18</v>
      </c>
      <c r="E715" s="42">
        <v>133.66579999999999</v>
      </c>
      <c r="F715" s="55" t="str">
        <f>IF(AND(RTO__3[[#This Row],[Month]]&gt;5,RTO__3[[#This Row],[Month]]&lt;10,RTO__3[[#This Row],[Day of Week]]&lt;=5,RTO__3[[#This Row],[Hour]]&gt;=15,RTO__3[[#This Row],[Hour]]&lt;=18),"ON","OFF")</f>
        <v>ON</v>
      </c>
      <c r="G715" s="29"/>
      <c r="H715"/>
      <c r="I715"/>
    </row>
    <row r="716" spans="1:9" x14ac:dyDescent="0.25">
      <c r="A716" s="34">
        <v>45497</v>
      </c>
      <c r="B716" s="52">
        <v>7</v>
      </c>
      <c r="C716" s="52">
        <v>3</v>
      </c>
      <c r="D716" s="55">
        <v>19</v>
      </c>
      <c r="E716" s="42">
        <v>645.22540000000004</v>
      </c>
      <c r="F716" s="55" t="str">
        <f>IF(AND(RTO__3[[#This Row],[Month]]&gt;5,RTO__3[[#This Row],[Month]]&lt;10,RTO__3[[#This Row],[Day of Week]]&lt;=5,RTO__3[[#This Row],[Hour]]&gt;=15,RTO__3[[#This Row],[Hour]]&lt;=18),"ON","OFF")</f>
        <v>OFF</v>
      </c>
      <c r="G716" s="29"/>
      <c r="H716"/>
      <c r="I716"/>
    </row>
    <row r="717" spans="1:9" x14ac:dyDescent="0.25">
      <c r="A717" s="34">
        <v>45497</v>
      </c>
      <c r="B717" s="52">
        <v>7</v>
      </c>
      <c r="C717" s="52">
        <v>3</v>
      </c>
      <c r="D717" s="55">
        <v>20</v>
      </c>
      <c r="E717" s="42">
        <v>298.8175</v>
      </c>
      <c r="F717" s="55" t="str">
        <f>IF(AND(RTO__3[[#This Row],[Month]]&gt;5,RTO__3[[#This Row],[Month]]&lt;10,RTO__3[[#This Row],[Day of Week]]&lt;=5,RTO__3[[#This Row],[Hour]]&gt;=15,RTO__3[[#This Row],[Hour]]&lt;=18),"ON","OFF")</f>
        <v>OFF</v>
      </c>
      <c r="G717" s="29"/>
      <c r="H717"/>
      <c r="I717"/>
    </row>
    <row r="718" spans="1:9" x14ac:dyDescent="0.25">
      <c r="A718" s="34">
        <v>45497</v>
      </c>
      <c r="B718" s="52">
        <v>7</v>
      </c>
      <c r="C718" s="52">
        <v>3</v>
      </c>
      <c r="D718" s="55">
        <v>21</v>
      </c>
      <c r="E718" s="42">
        <v>136.779</v>
      </c>
      <c r="F718" s="55" t="str">
        <f>IF(AND(RTO__3[[#This Row],[Month]]&gt;5,RTO__3[[#This Row],[Month]]&lt;10,RTO__3[[#This Row],[Day of Week]]&lt;=5,RTO__3[[#This Row],[Hour]]&gt;=15,RTO__3[[#This Row],[Hour]]&lt;=18),"ON","OFF")</f>
        <v>OFF</v>
      </c>
      <c r="G718" s="29"/>
      <c r="H718"/>
      <c r="I718"/>
    </row>
    <row r="719" spans="1:9" x14ac:dyDescent="0.25">
      <c r="A719" s="34">
        <v>45497</v>
      </c>
      <c r="B719" s="52">
        <v>7</v>
      </c>
      <c r="C719" s="52">
        <v>3</v>
      </c>
      <c r="D719" s="55">
        <v>22</v>
      </c>
      <c r="E719" s="42">
        <v>77.903000000000006</v>
      </c>
      <c r="F719" s="55" t="str">
        <f>IF(AND(RTO__3[[#This Row],[Month]]&gt;5,RTO__3[[#This Row],[Month]]&lt;10,RTO__3[[#This Row],[Day of Week]]&lt;=5,RTO__3[[#This Row],[Hour]]&gt;=15,RTO__3[[#This Row],[Hour]]&lt;=18),"ON","OFF")</f>
        <v>OFF</v>
      </c>
      <c r="G719" s="29"/>
      <c r="H719"/>
      <c r="I719"/>
    </row>
    <row r="720" spans="1:9" x14ac:dyDescent="0.25">
      <c r="A720" s="34">
        <v>45497</v>
      </c>
      <c r="B720" s="52">
        <v>7</v>
      </c>
      <c r="C720" s="52">
        <v>3</v>
      </c>
      <c r="D720" s="55">
        <v>23</v>
      </c>
      <c r="E720" s="42">
        <v>21.784600000000001</v>
      </c>
      <c r="F720" s="55" t="str">
        <f>IF(AND(RTO__3[[#This Row],[Month]]&gt;5,RTO__3[[#This Row],[Month]]&lt;10,RTO__3[[#This Row],[Day of Week]]&lt;=5,RTO__3[[#This Row],[Hour]]&gt;=15,RTO__3[[#This Row],[Hour]]&lt;=18),"ON","OFF")</f>
        <v>OFF</v>
      </c>
      <c r="G720" s="29"/>
      <c r="H720"/>
      <c r="I720"/>
    </row>
    <row r="721" spans="1:9" x14ac:dyDescent="0.25">
      <c r="A721" s="34">
        <v>45497</v>
      </c>
      <c r="B721" s="52">
        <v>7</v>
      </c>
      <c r="C721" s="52">
        <v>3</v>
      </c>
      <c r="D721" s="55">
        <v>24</v>
      </c>
      <c r="E721" s="42">
        <v>10.9757</v>
      </c>
      <c r="F721" s="55" t="str">
        <f>IF(AND(RTO__3[[#This Row],[Month]]&gt;5,RTO__3[[#This Row],[Month]]&lt;10,RTO__3[[#This Row],[Day of Week]]&lt;=5,RTO__3[[#This Row],[Hour]]&gt;=15,RTO__3[[#This Row],[Hour]]&lt;=18),"ON","OFF")</f>
        <v>OFF</v>
      </c>
      <c r="G721" s="29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style="29" customWidth="1"/>
    <col min="2" max="2" width="37.28515625" style="29" bestFit="1" customWidth="1"/>
    <col min="3" max="8" width="5.7109375" style="29" bestFit="1" customWidth="1"/>
    <col min="9" max="9" width="6.42578125" style="29" bestFit="1" customWidth="1"/>
    <col min="10" max="11" width="5.7109375" style="29" bestFit="1" customWidth="1"/>
    <col min="12" max="14" width="6.7109375" style="29" bestFit="1" customWidth="1"/>
    <col min="15" max="15" width="5.7109375" style="29" bestFit="1" customWidth="1"/>
    <col min="16" max="24" width="6.7109375" style="29" bestFit="1" customWidth="1"/>
    <col min="25" max="26" width="5.7109375" style="29" bestFit="1" customWidth="1"/>
    <col min="27" max="27" width="8.140625" style="29" bestFit="1" customWidth="1"/>
    <col min="28" max="28" width="6.42578125" style="29" customWidth="1"/>
    <col min="29" max="29" width="14.5703125" style="29" bestFit="1" customWidth="1"/>
    <col min="30" max="16384" width="9.140625" style="29"/>
  </cols>
  <sheetData>
    <row r="1" spans="1:29" s="28" customForma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</row>
    <row r="2" spans="1:29" x14ac:dyDescent="0.25">
      <c r="B2" t="s">
        <v>60</v>
      </c>
      <c r="C2" s="36" t="s">
        <v>18</v>
      </c>
      <c r="D2" s="36" t="s">
        <v>19</v>
      </c>
      <c r="E2" s="36" t="s">
        <v>20</v>
      </c>
      <c r="F2" s="36" t="s">
        <v>21</v>
      </c>
      <c r="G2" s="36" t="s">
        <v>22</v>
      </c>
      <c r="H2" s="36" t="s">
        <v>23</v>
      </c>
      <c r="I2" s="36" t="s">
        <v>24</v>
      </c>
      <c r="J2" s="36" t="s">
        <v>25</v>
      </c>
      <c r="K2" s="36" t="s">
        <v>26</v>
      </c>
      <c r="L2" s="36" t="s">
        <v>27</v>
      </c>
      <c r="M2" s="36" t="s">
        <v>28</v>
      </c>
      <c r="N2" s="36" t="s">
        <v>29</v>
      </c>
      <c r="O2" s="36" t="s">
        <v>30</v>
      </c>
      <c r="P2" s="36" t="s">
        <v>31</v>
      </c>
      <c r="Q2" s="36" t="s">
        <v>32</v>
      </c>
      <c r="R2" s="36" t="s">
        <v>33</v>
      </c>
      <c r="S2" s="36" t="s">
        <v>34</v>
      </c>
      <c r="T2" s="36" t="s">
        <v>35</v>
      </c>
      <c r="U2" s="36" t="s">
        <v>36</v>
      </c>
      <c r="V2" s="36" t="s">
        <v>37</v>
      </c>
      <c r="W2" s="36" t="s">
        <v>38</v>
      </c>
      <c r="X2" s="36" t="s">
        <v>39</v>
      </c>
      <c r="Y2" s="36" t="s">
        <v>40</v>
      </c>
      <c r="Z2" s="36" t="s">
        <v>41</v>
      </c>
    </row>
    <row r="3" spans="1:29" x14ac:dyDescent="0.25">
      <c r="A3" s="37"/>
      <c r="B3" s="61">
        <v>45468</v>
      </c>
      <c r="C3" s="38">
        <v>31.966699999999999</v>
      </c>
      <c r="D3" s="38">
        <v>23.477799999999998</v>
      </c>
      <c r="E3" s="38">
        <v>35.525500000000001</v>
      </c>
      <c r="F3" s="38">
        <v>31.687899999999999</v>
      </c>
      <c r="G3" s="38">
        <v>27.194600000000001</v>
      </c>
      <c r="H3" s="38">
        <v>37.539900000000003</v>
      </c>
      <c r="I3" s="38">
        <v>23.7621</v>
      </c>
      <c r="J3" s="38">
        <v>18.2258</v>
      </c>
      <c r="K3" s="38">
        <v>22.591899999999999</v>
      </c>
      <c r="L3" s="38">
        <v>25.402000000000001</v>
      </c>
      <c r="M3" s="38">
        <v>40.085599999999999</v>
      </c>
      <c r="N3" s="38">
        <v>112.55929999999999</v>
      </c>
      <c r="O3" s="38">
        <v>89.468299999999999</v>
      </c>
      <c r="P3" s="38">
        <v>158.75829999999999</v>
      </c>
      <c r="Q3" s="38">
        <v>50.048200000000001</v>
      </c>
      <c r="R3" s="38">
        <v>54.222700000000003</v>
      </c>
      <c r="S3" s="38">
        <v>48.677599999999998</v>
      </c>
      <c r="T3" s="38">
        <v>53.152900000000002</v>
      </c>
      <c r="U3" s="38">
        <v>36.294199999999996</v>
      </c>
      <c r="V3" s="38">
        <v>73.239199999999997</v>
      </c>
      <c r="W3" s="38">
        <v>60.764299999999999</v>
      </c>
      <c r="X3" s="38">
        <v>48.5184</v>
      </c>
      <c r="Y3" s="38">
        <v>42.888300000000001</v>
      </c>
      <c r="Z3" s="38">
        <v>23.104900000000001</v>
      </c>
    </row>
    <row r="4" spans="1:29" x14ac:dyDescent="0.25">
      <c r="A4" s="37"/>
      <c r="B4" s="61">
        <v>45469</v>
      </c>
      <c r="C4" s="38">
        <v>34.552799999999998</v>
      </c>
      <c r="D4" s="38">
        <v>31.732199999999999</v>
      </c>
      <c r="E4" s="38">
        <v>27.618500000000001</v>
      </c>
      <c r="F4" s="38">
        <v>25.545200000000001</v>
      </c>
      <c r="G4" s="38">
        <v>25.2973</v>
      </c>
      <c r="H4" s="38">
        <v>18.219899999999999</v>
      </c>
      <c r="I4" s="38">
        <v>19.055700000000002</v>
      </c>
      <c r="J4" s="38">
        <v>24.311800000000002</v>
      </c>
      <c r="K4" s="38">
        <v>18.682099999999998</v>
      </c>
      <c r="L4" s="38">
        <v>212.3997</v>
      </c>
      <c r="M4" s="38">
        <v>813.88340000000005</v>
      </c>
      <c r="N4" s="38">
        <v>30.5425</v>
      </c>
      <c r="O4" s="38">
        <v>31.154499999999999</v>
      </c>
      <c r="P4" s="38">
        <v>263.57049999999998</v>
      </c>
      <c r="Q4" s="38">
        <v>58.9251</v>
      </c>
      <c r="R4" s="38">
        <v>40.33</v>
      </c>
      <c r="S4" s="38">
        <v>43.2</v>
      </c>
      <c r="T4" s="38">
        <v>46.586500000000001</v>
      </c>
      <c r="U4" s="38">
        <v>39.440899999999999</v>
      </c>
      <c r="V4" s="38">
        <v>39.033000000000001</v>
      </c>
      <c r="W4" s="38">
        <v>31.331399999999999</v>
      </c>
      <c r="X4" s="38">
        <v>34.770600000000002</v>
      </c>
      <c r="Y4" s="38">
        <v>34.0959</v>
      </c>
      <c r="Z4" s="38">
        <v>29.8809</v>
      </c>
    </row>
    <row r="5" spans="1:29" x14ac:dyDescent="0.25">
      <c r="A5" s="37"/>
      <c r="B5" s="61">
        <v>45470</v>
      </c>
      <c r="C5" s="38">
        <v>30.5427</v>
      </c>
      <c r="D5" s="38">
        <v>29.1007</v>
      </c>
      <c r="E5" s="38">
        <v>27.060600000000001</v>
      </c>
      <c r="F5" s="38">
        <v>25.454999999999998</v>
      </c>
      <c r="G5" s="38">
        <v>29.822900000000001</v>
      </c>
      <c r="H5" s="38">
        <v>32.321399999999997</v>
      </c>
      <c r="I5" s="38">
        <v>19.737500000000001</v>
      </c>
      <c r="J5" s="38">
        <v>18.220600000000001</v>
      </c>
      <c r="K5" s="38">
        <v>14.3413</v>
      </c>
      <c r="L5" s="38">
        <v>13.2403</v>
      </c>
      <c r="M5" s="38">
        <v>25.433800000000002</v>
      </c>
      <c r="N5" s="38">
        <v>18.645299999999999</v>
      </c>
      <c r="O5" s="38">
        <v>16.572099999999999</v>
      </c>
      <c r="P5" s="38">
        <v>16.7288</v>
      </c>
      <c r="Q5" s="38">
        <v>21.291</v>
      </c>
      <c r="R5" s="38">
        <v>22.887699999999999</v>
      </c>
      <c r="S5" s="38">
        <v>23.697199999999999</v>
      </c>
      <c r="T5" s="38">
        <v>28.4923</v>
      </c>
      <c r="U5" s="38">
        <v>35.267600000000002</v>
      </c>
      <c r="V5" s="38">
        <v>38.758800000000001</v>
      </c>
      <c r="W5" s="38">
        <v>33.088999999999999</v>
      </c>
      <c r="X5" s="38">
        <v>29.9499</v>
      </c>
      <c r="Y5" s="38">
        <v>29.3765</v>
      </c>
      <c r="Z5" s="38">
        <v>25.0229</v>
      </c>
    </row>
    <row r="6" spans="1:29" x14ac:dyDescent="0.25">
      <c r="A6" s="37"/>
      <c r="B6" s="61">
        <v>45471</v>
      </c>
      <c r="C6" s="38">
        <v>22.564800000000002</v>
      </c>
      <c r="D6" s="38">
        <v>20.855599999999999</v>
      </c>
      <c r="E6" s="38">
        <v>19.947900000000001</v>
      </c>
      <c r="F6" s="38">
        <v>21.338999999999999</v>
      </c>
      <c r="G6" s="38">
        <v>16.199100000000001</v>
      </c>
      <c r="H6" s="38">
        <v>21.322900000000001</v>
      </c>
      <c r="I6" s="38">
        <v>14.554500000000001</v>
      </c>
      <c r="J6" s="38">
        <v>10.6311</v>
      </c>
      <c r="K6" s="38">
        <v>12.6684</v>
      </c>
      <c r="L6" s="38">
        <v>15.63</v>
      </c>
      <c r="M6" s="38">
        <v>15.395099999999999</v>
      </c>
      <c r="N6" s="38">
        <v>17.812799999999999</v>
      </c>
      <c r="O6" s="38">
        <v>15.8355</v>
      </c>
      <c r="P6" s="38">
        <v>17.451000000000001</v>
      </c>
      <c r="Q6" s="38">
        <v>19.020600000000002</v>
      </c>
      <c r="R6" s="38">
        <v>24.152000000000001</v>
      </c>
      <c r="S6" s="38">
        <v>28.429099999999998</v>
      </c>
      <c r="T6" s="38">
        <v>28.094999999999999</v>
      </c>
      <c r="U6" s="38">
        <v>38.963200000000001</v>
      </c>
      <c r="V6" s="38">
        <v>44.257399999999997</v>
      </c>
      <c r="W6" s="38">
        <v>34.956899999999997</v>
      </c>
      <c r="X6" s="38">
        <v>17.708200000000001</v>
      </c>
      <c r="Y6" s="38">
        <v>25.183599999999998</v>
      </c>
      <c r="Z6" s="38">
        <v>17.669799999999999</v>
      </c>
    </row>
    <row r="7" spans="1:29" x14ac:dyDescent="0.25">
      <c r="A7" s="37"/>
      <c r="B7" s="61">
        <v>45472</v>
      </c>
      <c r="C7" s="38">
        <v>52.164700000000003</v>
      </c>
      <c r="D7" s="38">
        <v>27.064699999999998</v>
      </c>
      <c r="E7" s="38">
        <v>25.995200000000001</v>
      </c>
      <c r="F7" s="38">
        <v>24.76</v>
      </c>
      <c r="G7" s="38">
        <v>24.1721</v>
      </c>
      <c r="H7" s="38">
        <v>19.936499999999999</v>
      </c>
      <c r="I7" s="38">
        <v>20.814699999999998</v>
      </c>
      <c r="J7" s="38">
        <v>7.9288999999999996</v>
      </c>
      <c r="K7" s="38">
        <v>5.1368999999999998</v>
      </c>
      <c r="L7" s="38">
        <v>6.1242000000000001</v>
      </c>
      <c r="M7" s="38">
        <v>10.6431</v>
      </c>
      <c r="N7" s="38">
        <v>13.3765</v>
      </c>
      <c r="O7" s="38">
        <v>14.967599999999999</v>
      </c>
      <c r="P7" s="38">
        <v>21.616</v>
      </c>
      <c r="Q7" s="38">
        <v>22.515699999999999</v>
      </c>
      <c r="R7" s="38">
        <v>49.773600000000002</v>
      </c>
      <c r="S7" s="38">
        <v>32.647199999999998</v>
      </c>
      <c r="T7" s="38">
        <v>36.101100000000002</v>
      </c>
      <c r="U7" s="38">
        <v>43.801200000000001</v>
      </c>
      <c r="V7" s="38">
        <v>53.992800000000003</v>
      </c>
      <c r="W7" s="38">
        <v>39.652200000000001</v>
      </c>
      <c r="X7" s="38">
        <v>26.8323</v>
      </c>
      <c r="Y7" s="38">
        <v>24.5763</v>
      </c>
      <c r="Z7" s="38">
        <v>18.979500000000002</v>
      </c>
    </row>
    <row r="8" spans="1:29" x14ac:dyDescent="0.25">
      <c r="A8" s="37"/>
      <c r="B8" s="61">
        <v>45473</v>
      </c>
      <c r="C8" s="38">
        <v>20.404</v>
      </c>
      <c r="D8" s="38">
        <v>21.299600000000002</v>
      </c>
      <c r="E8" s="38">
        <v>18.086600000000001</v>
      </c>
      <c r="F8" s="38">
        <v>17.615200000000002</v>
      </c>
      <c r="G8" s="38">
        <v>17.567</v>
      </c>
      <c r="H8" s="38">
        <v>17.064</v>
      </c>
      <c r="I8" s="38">
        <v>16.666599999999999</v>
      </c>
      <c r="J8" s="38">
        <v>10.641500000000001</v>
      </c>
      <c r="K8" s="38">
        <v>12.745900000000001</v>
      </c>
      <c r="L8" s="38">
        <v>4.9703999999999997</v>
      </c>
      <c r="M8" s="38">
        <v>-2.53E-2</v>
      </c>
      <c r="N8" s="38">
        <v>-1.8700000000000001E-2</v>
      </c>
      <c r="O8" s="38">
        <v>8.8253000000000004</v>
      </c>
      <c r="P8" s="38">
        <v>13.353199999999999</v>
      </c>
      <c r="Q8" s="38">
        <v>15.2273</v>
      </c>
      <c r="R8" s="38">
        <v>14.647399999999999</v>
      </c>
      <c r="S8" s="38">
        <v>22.8035</v>
      </c>
      <c r="T8" s="38">
        <v>13.8558</v>
      </c>
      <c r="U8" s="38">
        <v>17.5823</v>
      </c>
      <c r="V8" s="38">
        <v>34.186799999999998</v>
      </c>
      <c r="W8" s="38">
        <v>24.232800000000001</v>
      </c>
      <c r="X8" s="38">
        <v>19.622599999999998</v>
      </c>
      <c r="Y8" s="38">
        <v>20.1096</v>
      </c>
      <c r="Z8" s="38">
        <v>15.019299999999999</v>
      </c>
    </row>
    <row r="9" spans="1:29" x14ac:dyDescent="0.25">
      <c r="A9" s="37"/>
      <c r="B9" s="61">
        <v>45474</v>
      </c>
      <c r="C9" s="38">
        <v>21.829899999999999</v>
      </c>
      <c r="D9" s="38">
        <v>17.780999999999999</v>
      </c>
      <c r="E9" s="38">
        <v>16.7714</v>
      </c>
      <c r="F9" s="38">
        <v>16.938700000000001</v>
      </c>
      <c r="G9" s="38">
        <v>17.231999999999999</v>
      </c>
      <c r="H9" s="38">
        <v>31.252300000000002</v>
      </c>
      <c r="I9" s="38">
        <v>84.190799999999996</v>
      </c>
      <c r="J9" s="38">
        <v>52.677599999999998</v>
      </c>
      <c r="K9" s="38">
        <v>66.84</v>
      </c>
      <c r="L9" s="38">
        <v>47.543700000000001</v>
      </c>
      <c r="M9" s="38">
        <v>63.139699999999998</v>
      </c>
      <c r="N9" s="38">
        <v>74.147199999999998</v>
      </c>
      <c r="O9" s="38">
        <v>52.020499999999998</v>
      </c>
      <c r="P9" s="38">
        <v>51.038800000000002</v>
      </c>
      <c r="Q9" s="38">
        <v>75.747</v>
      </c>
      <c r="R9" s="38">
        <v>97.133300000000006</v>
      </c>
      <c r="S9" s="38">
        <v>150.89230000000001</v>
      </c>
      <c r="T9" s="38">
        <v>50.131100000000004</v>
      </c>
      <c r="U9" s="38">
        <v>63.125300000000003</v>
      </c>
      <c r="V9" s="38">
        <v>68.6023</v>
      </c>
      <c r="W9" s="38">
        <v>42.675199999999997</v>
      </c>
      <c r="X9" s="38">
        <v>22.521100000000001</v>
      </c>
      <c r="Y9" s="38">
        <v>26.223400000000002</v>
      </c>
      <c r="Z9" s="38">
        <v>17.386900000000001</v>
      </c>
    </row>
    <row r="10" spans="1:29" x14ac:dyDescent="0.25">
      <c r="A10" s="37"/>
      <c r="B10" s="61">
        <v>45475</v>
      </c>
      <c r="C10" s="38">
        <v>19.283200000000001</v>
      </c>
      <c r="D10" s="38">
        <v>18.558499999999999</v>
      </c>
      <c r="E10" s="38">
        <v>12.896800000000001</v>
      </c>
      <c r="F10" s="38">
        <v>14.775399999999999</v>
      </c>
      <c r="G10" s="38">
        <v>15.2659</v>
      </c>
      <c r="H10" s="38">
        <v>15.9086</v>
      </c>
      <c r="I10" s="38">
        <v>16.3812</v>
      </c>
      <c r="J10" s="38">
        <v>18.710799999999999</v>
      </c>
      <c r="K10" s="38">
        <v>20.813600000000001</v>
      </c>
      <c r="L10" s="38">
        <v>15.4412</v>
      </c>
      <c r="M10" s="38">
        <v>10.788600000000001</v>
      </c>
      <c r="N10" s="38">
        <v>13.6691</v>
      </c>
      <c r="O10" s="38">
        <v>15.216699999999999</v>
      </c>
      <c r="P10" s="38">
        <v>22.208500000000001</v>
      </c>
      <c r="Q10" s="38">
        <v>166.4753</v>
      </c>
      <c r="R10" s="38">
        <v>286.1789</v>
      </c>
      <c r="S10" s="38">
        <v>44.953800000000001</v>
      </c>
      <c r="T10" s="38">
        <v>33.772300000000001</v>
      </c>
      <c r="U10" s="38">
        <v>43.340600000000002</v>
      </c>
      <c r="V10" s="38">
        <v>74.456800000000001</v>
      </c>
      <c r="W10" s="38">
        <v>50.971600000000002</v>
      </c>
      <c r="X10" s="38">
        <v>29.269200000000001</v>
      </c>
      <c r="Y10" s="38">
        <v>29.7056</v>
      </c>
      <c r="Z10" s="38">
        <v>15.214</v>
      </c>
    </row>
    <row r="11" spans="1:29" x14ac:dyDescent="0.25">
      <c r="A11" s="37"/>
      <c r="B11" s="61">
        <v>45476</v>
      </c>
      <c r="C11" s="38">
        <v>22.511800000000001</v>
      </c>
      <c r="D11" s="38">
        <v>24.092300000000002</v>
      </c>
      <c r="E11" s="38">
        <v>22.806799999999999</v>
      </c>
      <c r="F11" s="38">
        <v>15.4398</v>
      </c>
      <c r="G11" s="38">
        <v>20.454000000000001</v>
      </c>
      <c r="H11" s="38">
        <v>21.687899999999999</v>
      </c>
      <c r="I11" s="38">
        <v>19.8231</v>
      </c>
      <c r="J11" s="38">
        <v>12.2218</v>
      </c>
      <c r="K11" s="38">
        <v>15.116400000000001</v>
      </c>
      <c r="L11" s="38">
        <v>17.067499999999999</v>
      </c>
      <c r="M11" s="38">
        <v>11.698499999999999</v>
      </c>
      <c r="N11" s="38">
        <v>21.242100000000001</v>
      </c>
      <c r="O11" s="38">
        <v>25.999199999999998</v>
      </c>
      <c r="P11" s="38">
        <v>28.720700000000001</v>
      </c>
      <c r="Q11" s="38">
        <v>31.854700000000001</v>
      </c>
      <c r="R11" s="38">
        <v>34.523699999999998</v>
      </c>
      <c r="S11" s="38">
        <v>30.860800000000001</v>
      </c>
      <c r="T11" s="38">
        <v>38.798099999999998</v>
      </c>
      <c r="U11" s="38">
        <v>44.989899999999999</v>
      </c>
      <c r="V11" s="38">
        <v>72.5792</v>
      </c>
      <c r="W11" s="38">
        <v>44.836500000000001</v>
      </c>
      <c r="X11" s="38">
        <v>18.629300000000001</v>
      </c>
      <c r="Y11" s="38">
        <v>32.908900000000003</v>
      </c>
      <c r="Z11" s="38">
        <v>18.215299999999999</v>
      </c>
    </row>
    <row r="12" spans="1:29" x14ac:dyDescent="0.25">
      <c r="A12" s="37"/>
      <c r="B12" s="61">
        <v>45477</v>
      </c>
      <c r="C12" s="38">
        <v>21.442599999999999</v>
      </c>
      <c r="D12" s="38">
        <v>22.559799999999999</v>
      </c>
      <c r="E12" s="38">
        <v>21.279</v>
      </c>
      <c r="F12" s="38">
        <v>20.4483</v>
      </c>
      <c r="G12" s="38">
        <v>23.9176</v>
      </c>
      <c r="H12" s="38">
        <v>21.687200000000001</v>
      </c>
      <c r="I12" s="38">
        <v>6.9501999999999997</v>
      </c>
      <c r="J12" s="38">
        <v>12.677199999999999</v>
      </c>
      <c r="K12" s="38">
        <v>9.1746999999999996</v>
      </c>
      <c r="L12" s="38">
        <v>10.320499999999999</v>
      </c>
      <c r="M12" s="38">
        <v>13.156599999999999</v>
      </c>
      <c r="N12" s="38">
        <v>55.784399999999998</v>
      </c>
      <c r="O12" s="38">
        <v>23.682400000000001</v>
      </c>
      <c r="P12" s="38">
        <v>24.957999999999998</v>
      </c>
      <c r="Q12" s="38">
        <v>26.9053</v>
      </c>
      <c r="R12" s="38">
        <v>30.289000000000001</v>
      </c>
      <c r="S12" s="38">
        <v>20.331800000000001</v>
      </c>
      <c r="T12" s="38">
        <v>19.3431</v>
      </c>
      <c r="U12" s="38">
        <v>37.255200000000002</v>
      </c>
      <c r="V12" s="38">
        <v>39.145600000000002</v>
      </c>
      <c r="W12" s="38">
        <v>34.880000000000003</v>
      </c>
      <c r="X12" s="38">
        <v>25.639099999999999</v>
      </c>
      <c r="Y12" s="38">
        <v>32.1539</v>
      </c>
      <c r="Z12" s="38">
        <v>29.696899999999999</v>
      </c>
    </row>
    <row r="13" spans="1:29" x14ac:dyDescent="0.25">
      <c r="A13" s="37"/>
      <c r="B13" s="61">
        <v>45478</v>
      </c>
      <c r="C13" s="38">
        <v>23.083400000000001</v>
      </c>
      <c r="D13" s="38">
        <v>23.1723</v>
      </c>
      <c r="E13" s="38">
        <v>20.013500000000001</v>
      </c>
      <c r="F13" s="38">
        <v>19.0672</v>
      </c>
      <c r="G13" s="38">
        <v>25.094000000000001</v>
      </c>
      <c r="H13" s="38">
        <v>8.4086999999999996</v>
      </c>
      <c r="I13" s="38">
        <v>6.0936000000000003</v>
      </c>
      <c r="J13" s="38">
        <v>6.5523999999999996</v>
      </c>
      <c r="K13" s="38">
        <v>9.1437000000000008</v>
      </c>
      <c r="L13" s="38">
        <v>10.250500000000001</v>
      </c>
      <c r="M13" s="38">
        <v>13.145899999999999</v>
      </c>
      <c r="N13" s="38">
        <v>19.3948</v>
      </c>
      <c r="O13" s="38">
        <v>20.2913</v>
      </c>
      <c r="P13" s="38">
        <v>28.218399999999999</v>
      </c>
      <c r="Q13" s="38">
        <v>33.436199999999999</v>
      </c>
      <c r="R13" s="38">
        <v>34.555199999999999</v>
      </c>
      <c r="S13" s="38">
        <v>21.816400000000002</v>
      </c>
      <c r="T13" s="38">
        <v>8.5587999999999997</v>
      </c>
      <c r="U13" s="38">
        <v>8.8855000000000004</v>
      </c>
      <c r="V13" s="38">
        <v>82.606899999999996</v>
      </c>
      <c r="W13" s="38">
        <v>26.574100000000001</v>
      </c>
      <c r="X13" s="38">
        <v>23.720600000000001</v>
      </c>
      <c r="Y13" s="38">
        <v>26.631</v>
      </c>
      <c r="Z13" s="38">
        <v>20.917200000000001</v>
      </c>
    </row>
    <row r="14" spans="1:29" x14ac:dyDescent="0.25">
      <c r="A14" s="37"/>
      <c r="B14" s="61">
        <v>45479</v>
      </c>
      <c r="C14" s="38">
        <v>18.6692</v>
      </c>
      <c r="D14" s="38">
        <v>17.475899999999999</v>
      </c>
      <c r="E14" s="38">
        <v>15.2592</v>
      </c>
      <c r="F14" s="38">
        <v>15.780799999999999</v>
      </c>
      <c r="G14" s="38">
        <v>15.4375</v>
      </c>
      <c r="H14" s="38">
        <v>14.938000000000001</v>
      </c>
      <c r="I14" s="38">
        <v>19.591100000000001</v>
      </c>
      <c r="J14" s="38">
        <v>11.238200000000001</v>
      </c>
      <c r="K14" s="38">
        <v>11.2285</v>
      </c>
      <c r="L14" s="38">
        <v>15.0718</v>
      </c>
      <c r="M14" s="38">
        <v>17.305299999999999</v>
      </c>
      <c r="N14" s="38">
        <v>20.9846</v>
      </c>
      <c r="O14" s="38">
        <v>18.165400000000002</v>
      </c>
      <c r="P14" s="38">
        <v>24.0489</v>
      </c>
      <c r="Q14" s="38">
        <v>25.140999999999998</v>
      </c>
      <c r="R14" s="38">
        <v>24.144200000000001</v>
      </c>
      <c r="S14" s="38">
        <v>34.390500000000003</v>
      </c>
      <c r="T14" s="38">
        <v>32.0349</v>
      </c>
      <c r="U14" s="38">
        <v>36.421599999999998</v>
      </c>
      <c r="V14" s="38">
        <v>67.045599999999993</v>
      </c>
      <c r="W14" s="38">
        <v>34.903399999999998</v>
      </c>
      <c r="X14" s="38">
        <v>28.815899999999999</v>
      </c>
      <c r="Y14" s="38">
        <v>33.5381</v>
      </c>
      <c r="Z14" s="38">
        <v>27.944099999999999</v>
      </c>
    </row>
    <row r="15" spans="1:29" x14ac:dyDescent="0.25">
      <c r="A15" s="37"/>
      <c r="B15" s="61">
        <v>45480</v>
      </c>
      <c r="C15" s="38">
        <v>26.660799999999998</v>
      </c>
      <c r="D15" s="38">
        <v>23.968</v>
      </c>
      <c r="E15" s="38">
        <v>21.167000000000002</v>
      </c>
      <c r="F15" s="38">
        <v>17.911200000000001</v>
      </c>
      <c r="G15" s="38">
        <v>18.079799999999999</v>
      </c>
      <c r="H15" s="38">
        <v>19.053699999999999</v>
      </c>
      <c r="I15" s="38">
        <v>14.144299999999999</v>
      </c>
      <c r="J15" s="38">
        <v>8.9718</v>
      </c>
      <c r="K15" s="38">
        <v>11.2692</v>
      </c>
      <c r="L15" s="38">
        <v>16.561499999999999</v>
      </c>
      <c r="M15" s="38">
        <v>23.607500000000002</v>
      </c>
      <c r="N15" s="38">
        <v>29.165900000000001</v>
      </c>
      <c r="O15" s="38">
        <v>30.000499999999999</v>
      </c>
      <c r="P15" s="38">
        <v>26.124199999999998</v>
      </c>
      <c r="Q15" s="38">
        <v>30.407</v>
      </c>
      <c r="R15" s="38">
        <v>32.165300000000002</v>
      </c>
      <c r="S15" s="38">
        <v>39.261299999999999</v>
      </c>
      <c r="T15" s="38">
        <v>43.714300000000001</v>
      </c>
      <c r="U15" s="38">
        <v>43.4221</v>
      </c>
      <c r="V15" s="38">
        <v>80.840699999999998</v>
      </c>
      <c r="W15" s="38">
        <v>48.086100000000002</v>
      </c>
      <c r="X15" s="38">
        <v>20.281500000000001</v>
      </c>
      <c r="Y15" s="38">
        <v>19.918800000000001</v>
      </c>
      <c r="Z15" s="38">
        <v>4.9800000000000004</v>
      </c>
    </row>
    <row r="16" spans="1:29" x14ac:dyDescent="0.25">
      <c r="A16" s="37"/>
      <c r="B16" s="61">
        <v>45481</v>
      </c>
      <c r="C16" s="38">
        <v>24.7956</v>
      </c>
      <c r="D16" s="38">
        <v>22.7454</v>
      </c>
      <c r="E16" s="38">
        <v>9.9651999999999994</v>
      </c>
      <c r="F16" s="38">
        <v>10.540800000000001</v>
      </c>
      <c r="G16" s="38">
        <v>16.360600000000002</v>
      </c>
      <c r="H16" s="38">
        <v>20.379000000000001</v>
      </c>
      <c r="I16" s="38">
        <v>10.2522</v>
      </c>
      <c r="J16" s="38">
        <v>5.4320000000000004</v>
      </c>
      <c r="K16" s="38">
        <v>16.770199999999999</v>
      </c>
      <c r="L16" s="38">
        <v>9.9199000000000002</v>
      </c>
      <c r="M16" s="38">
        <v>22.680399999999999</v>
      </c>
      <c r="N16" s="38">
        <v>25.6311</v>
      </c>
      <c r="O16" s="38">
        <v>34.5777</v>
      </c>
      <c r="P16" s="38">
        <v>37.677900000000001</v>
      </c>
      <c r="Q16" s="38">
        <v>39.2746</v>
      </c>
      <c r="R16" s="38">
        <v>43.898499999999999</v>
      </c>
      <c r="S16" s="38">
        <v>32.782699999999998</v>
      </c>
      <c r="T16" s="38">
        <v>43.998399999999997</v>
      </c>
      <c r="U16" s="38">
        <v>74.9251</v>
      </c>
      <c r="V16" s="38">
        <v>338.09620000000001</v>
      </c>
      <c r="W16" s="38">
        <v>48.783499999999997</v>
      </c>
      <c r="X16" s="38">
        <v>38.596600000000002</v>
      </c>
      <c r="Y16" s="38">
        <v>38.170699999999997</v>
      </c>
      <c r="Z16" s="38">
        <v>32.342799999999997</v>
      </c>
    </row>
    <row r="17" spans="1:26" x14ac:dyDescent="0.25">
      <c r="A17" s="37"/>
      <c r="B17" s="61">
        <v>45482</v>
      </c>
      <c r="C17" s="38">
        <v>35.876399999999997</v>
      </c>
      <c r="D17" s="38">
        <v>18.494399999999999</v>
      </c>
      <c r="E17" s="38">
        <v>19.553999999999998</v>
      </c>
      <c r="F17" s="38">
        <v>20.1172</v>
      </c>
      <c r="G17" s="38">
        <v>24.2746</v>
      </c>
      <c r="H17" s="38">
        <v>18.297999999999998</v>
      </c>
      <c r="I17" s="38">
        <v>18.198399999999999</v>
      </c>
      <c r="J17" s="38">
        <v>12.027100000000001</v>
      </c>
      <c r="K17" s="38">
        <v>19.249400000000001</v>
      </c>
      <c r="L17" s="38">
        <v>22.0716</v>
      </c>
      <c r="M17" s="38">
        <v>27.156199999999998</v>
      </c>
      <c r="N17" s="38">
        <v>9.7731999999999992</v>
      </c>
      <c r="O17" s="38">
        <v>18.216799999999999</v>
      </c>
      <c r="P17" s="38">
        <v>35.262300000000003</v>
      </c>
      <c r="Q17" s="38">
        <v>41.822200000000002</v>
      </c>
      <c r="R17" s="38">
        <v>47.367600000000003</v>
      </c>
      <c r="S17" s="38">
        <v>44.115900000000003</v>
      </c>
      <c r="T17" s="38">
        <v>46.945700000000002</v>
      </c>
      <c r="U17" s="38">
        <v>84.269199999999998</v>
      </c>
      <c r="V17" s="38">
        <v>-13.836600000000001</v>
      </c>
      <c r="W17" s="38">
        <v>9.5935000000000006</v>
      </c>
      <c r="X17" s="38">
        <v>12.344799999999999</v>
      </c>
      <c r="Y17" s="38">
        <v>43.459400000000002</v>
      </c>
      <c r="Z17" s="38">
        <v>10.840199999999999</v>
      </c>
    </row>
    <row r="18" spans="1:26" x14ac:dyDescent="0.25">
      <c r="A18" s="37"/>
      <c r="B18" s="61">
        <v>45483</v>
      </c>
      <c r="C18" s="38">
        <v>10.163500000000001</v>
      </c>
      <c r="D18" s="38">
        <v>12.2255</v>
      </c>
      <c r="E18" s="38">
        <v>7.8148</v>
      </c>
      <c r="F18" s="38">
        <v>16.4343</v>
      </c>
      <c r="G18" s="38">
        <v>8.0112000000000005</v>
      </c>
      <c r="H18" s="38">
        <v>21.640999999999998</v>
      </c>
      <c r="I18" s="38">
        <v>8.8937000000000008</v>
      </c>
      <c r="J18" s="38">
        <v>8.4786999999999999</v>
      </c>
      <c r="K18" s="38">
        <v>11.7959</v>
      </c>
      <c r="L18" s="38">
        <v>12.185700000000001</v>
      </c>
      <c r="M18" s="38">
        <v>14.1045</v>
      </c>
      <c r="N18" s="38">
        <v>15.451599999999999</v>
      </c>
      <c r="O18" s="38">
        <v>18.8736</v>
      </c>
      <c r="P18" s="38">
        <v>29.972999999999999</v>
      </c>
      <c r="Q18" s="38">
        <v>42.664400000000001</v>
      </c>
      <c r="R18" s="38">
        <v>205.50559999999999</v>
      </c>
      <c r="S18" s="38">
        <v>39.610999999999997</v>
      </c>
      <c r="T18" s="38">
        <v>14.097099999999999</v>
      </c>
      <c r="U18" s="38">
        <v>11.7087</v>
      </c>
      <c r="V18" s="38">
        <v>11.523999999999999</v>
      </c>
      <c r="W18" s="38">
        <v>11.1815</v>
      </c>
      <c r="X18" s="38">
        <v>12.1296</v>
      </c>
      <c r="Y18" s="38">
        <v>11.3565</v>
      </c>
      <c r="Z18" s="38">
        <v>12.5067</v>
      </c>
    </row>
    <row r="19" spans="1:26" x14ac:dyDescent="0.25">
      <c r="A19" s="37"/>
      <c r="B19" s="61">
        <v>45484</v>
      </c>
      <c r="C19" s="38">
        <v>14.31</v>
      </c>
      <c r="D19" s="38">
        <v>12.090400000000001</v>
      </c>
      <c r="E19" s="38">
        <v>12.1097</v>
      </c>
      <c r="F19" s="38">
        <v>11.7118</v>
      </c>
      <c r="G19" s="38">
        <v>11.8124</v>
      </c>
      <c r="H19" s="38">
        <v>11.766299999999999</v>
      </c>
      <c r="I19" s="38">
        <v>-21.792300000000001</v>
      </c>
      <c r="J19" s="38">
        <v>-0.64259999999999995</v>
      </c>
      <c r="K19" s="38">
        <v>11.227499999999999</v>
      </c>
      <c r="L19" s="38">
        <v>11.9131</v>
      </c>
      <c r="M19" s="38">
        <v>15.7342</v>
      </c>
      <c r="N19" s="38">
        <v>24.265999999999998</v>
      </c>
      <c r="O19" s="38">
        <v>23.976700000000001</v>
      </c>
      <c r="P19" s="38">
        <v>37.509099999999997</v>
      </c>
      <c r="Q19" s="38">
        <v>36.856400000000001</v>
      </c>
      <c r="R19" s="38">
        <v>18.563099999999999</v>
      </c>
      <c r="S19" s="38">
        <v>28.4724</v>
      </c>
      <c r="T19" s="38">
        <v>37.4467</v>
      </c>
      <c r="U19" s="38">
        <v>30.011399999999998</v>
      </c>
      <c r="V19" s="38">
        <v>79.348500000000001</v>
      </c>
      <c r="W19" s="38">
        <v>17.181100000000001</v>
      </c>
      <c r="X19" s="38">
        <v>14.200100000000001</v>
      </c>
      <c r="Y19" s="38">
        <v>16.315799999999999</v>
      </c>
      <c r="Z19" s="38">
        <v>14.9681</v>
      </c>
    </row>
    <row r="20" spans="1:26" x14ac:dyDescent="0.25">
      <c r="A20" s="37"/>
      <c r="B20" s="61">
        <v>45485</v>
      </c>
      <c r="C20" s="38">
        <v>14.0604</v>
      </c>
      <c r="D20" s="38">
        <v>13.5205</v>
      </c>
      <c r="E20" s="38">
        <v>13.4374</v>
      </c>
      <c r="F20" s="38">
        <v>13.3253</v>
      </c>
      <c r="G20" s="38">
        <v>16.154800000000002</v>
      </c>
      <c r="H20" s="38">
        <v>15.0044</v>
      </c>
      <c r="I20" s="38">
        <v>12.7386</v>
      </c>
      <c r="J20" s="38">
        <v>12.4536</v>
      </c>
      <c r="K20" s="38">
        <v>15.561400000000001</v>
      </c>
      <c r="L20" s="38">
        <v>19.5258</v>
      </c>
      <c r="M20" s="38">
        <v>28.807300000000001</v>
      </c>
      <c r="N20" s="38">
        <v>34.6203</v>
      </c>
      <c r="O20" s="38">
        <v>31.0608</v>
      </c>
      <c r="P20" s="38">
        <v>36.163600000000002</v>
      </c>
      <c r="Q20" s="38">
        <v>40.1128</v>
      </c>
      <c r="R20" s="38">
        <v>38.333399999999997</v>
      </c>
      <c r="S20" s="38">
        <v>41.152999999999999</v>
      </c>
      <c r="T20" s="38">
        <v>37.82</v>
      </c>
      <c r="U20" s="38">
        <v>41.3949</v>
      </c>
      <c r="V20" s="38">
        <v>50.179900000000004</v>
      </c>
      <c r="W20" s="38">
        <v>38.0745</v>
      </c>
      <c r="X20" s="38">
        <v>33.362400000000001</v>
      </c>
      <c r="Y20" s="38">
        <v>37.528799999999997</v>
      </c>
      <c r="Z20" s="38">
        <v>37.157200000000003</v>
      </c>
    </row>
    <row r="21" spans="1:26" x14ac:dyDescent="0.25">
      <c r="A21" s="37"/>
      <c r="B21" s="61">
        <v>45486</v>
      </c>
      <c r="C21" s="38">
        <v>17.428899999999999</v>
      </c>
      <c r="D21" s="38">
        <v>32.017600000000002</v>
      </c>
      <c r="E21" s="38">
        <v>31.939299999999999</v>
      </c>
      <c r="F21" s="38">
        <v>31.043099999999999</v>
      </c>
      <c r="G21" s="38">
        <v>32.041699999999999</v>
      </c>
      <c r="H21" s="38">
        <v>27.2957</v>
      </c>
      <c r="I21" s="38">
        <v>14.772500000000001</v>
      </c>
      <c r="J21" s="38">
        <v>11.882899999999999</v>
      </c>
      <c r="K21" s="38">
        <v>11.4453</v>
      </c>
      <c r="L21" s="38">
        <v>17.564800000000002</v>
      </c>
      <c r="M21" s="38">
        <v>35.625700000000002</v>
      </c>
      <c r="N21" s="38">
        <v>35.486499999999999</v>
      </c>
      <c r="O21" s="38">
        <v>35.017699999999998</v>
      </c>
      <c r="P21" s="38">
        <v>34.3324</v>
      </c>
      <c r="Q21" s="38">
        <v>33.5214</v>
      </c>
      <c r="R21" s="38">
        <v>34.414200000000001</v>
      </c>
      <c r="S21" s="38">
        <v>31.898</v>
      </c>
      <c r="T21" s="38">
        <v>47.867899999999999</v>
      </c>
      <c r="U21" s="38">
        <v>37.789299999999997</v>
      </c>
      <c r="V21" s="38">
        <v>40.148899999999998</v>
      </c>
      <c r="W21" s="38">
        <v>34.659500000000001</v>
      </c>
      <c r="X21" s="38">
        <v>29.258700000000001</v>
      </c>
      <c r="Y21" s="38">
        <v>48.232999999999997</v>
      </c>
      <c r="Z21" s="38">
        <v>47.178600000000003</v>
      </c>
    </row>
    <row r="22" spans="1:26" x14ac:dyDescent="0.25">
      <c r="A22" s="37"/>
      <c r="B22" s="61">
        <v>45487</v>
      </c>
      <c r="C22" s="38">
        <v>43.842599999999997</v>
      </c>
      <c r="D22" s="38">
        <v>38.695500000000003</v>
      </c>
      <c r="E22" s="38">
        <v>33.749600000000001</v>
      </c>
      <c r="F22" s="38">
        <v>30.404199999999999</v>
      </c>
      <c r="G22" s="38">
        <v>29.868200000000002</v>
      </c>
      <c r="H22" s="38">
        <v>19.7746</v>
      </c>
      <c r="I22" s="38">
        <v>9.0875000000000004</v>
      </c>
      <c r="J22" s="38">
        <v>8.9184999999999999</v>
      </c>
      <c r="K22" s="38">
        <v>11.8566</v>
      </c>
      <c r="L22" s="38">
        <v>27.954000000000001</v>
      </c>
      <c r="M22" s="38">
        <v>27.3795</v>
      </c>
      <c r="N22" s="38">
        <v>29.921800000000001</v>
      </c>
      <c r="O22" s="38">
        <v>30.211400000000001</v>
      </c>
      <c r="P22" s="38">
        <v>30.641200000000001</v>
      </c>
      <c r="Q22" s="38">
        <v>28.856200000000001</v>
      </c>
      <c r="R22" s="38">
        <v>114.53919999999999</v>
      </c>
      <c r="S22" s="38">
        <v>35.0807</v>
      </c>
      <c r="T22" s="38">
        <v>57.869199999999999</v>
      </c>
      <c r="U22" s="38">
        <v>77.2577</v>
      </c>
      <c r="V22" s="38">
        <v>266.14159999999998</v>
      </c>
      <c r="W22" s="38">
        <v>189.62719999999999</v>
      </c>
      <c r="X22" s="38">
        <v>43.164700000000003</v>
      </c>
      <c r="Y22" s="38">
        <v>40.575299999999999</v>
      </c>
      <c r="Z22" s="38">
        <v>26.6462</v>
      </c>
    </row>
    <row r="23" spans="1:26" x14ac:dyDescent="0.25">
      <c r="A23" s="37"/>
      <c r="B23" s="61">
        <v>45488</v>
      </c>
      <c r="C23" s="38">
        <v>25.518699999999999</v>
      </c>
      <c r="D23" s="38">
        <v>21.164300000000001</v>
      </c>
      <c r="E23" s="38">
        <v>26.0227</v>
      </c>
      <c r="F23" s="38">
        <v>26.12</v>
      </c>
      <c r="G23" s="38">
        <v>28.339500000000001</v>
      </c>
      <c r="H23" s="38">
        <v>38.240200000000002</v>
      </c>
      <c r="I23" s="38">
        <v>18.0884</v>
      </c>
      <c r="J23" s="38">
        <v>20.619499999999999</v>
      </c>
      <c r="K23" s="38">
        <v>16.8627</v>
      </c>
      <c r="L23" s="38">
        <v>23.081399999999999</v>
      </c>
      <c r="M23" s="38">
        <v>26.425899999999999</v>
      </c>
      <c r="N23" s="38">
        <v>29.654199999999999</v>
      </c>
      <c r="O23" s="38">
        <v>24.1219</v>
      </c>
      <c r="P23" s="38">
        <v>27.942399999999999</v>
      </c>
      <c r="Q23" s="38">
        <v>75.736400000000003</v>
      </c>
      <c r="R23" s="38">
        <v>325.35419999999999</v>
      </c>
      <c r="S23" s="38">
        <v>64.342299999999994</v>
      </c>
      <c r="T23" s="38">
        <v>165.61369999999999</v>
      </c>
      <c r="U23" s="38">
        <v>38.068600000000004</v>
      </c>
      <c r="V23" s="38">
        <v>36.271799999999999</v>
      </c>
      <c r="W23" s="38">
        <v>34.721200000000003</v>
      </c>
      <c r="X23" s="38">
        <v>56.316200000000002</v>
      </c>
      <c r="Y23" s="38">
        <v>61.1569</v>
      </c>
      <c r="Z23" s="38">
        <v>44.703400000000002</v>
      </c>
    </row>
    <row r="24" spans="1:26" x14ac:dyDescent="0.25">
      <c r="A24" s="37"/>
      <c r="B24" s="61">
        <v>45489</v>
      </c>
      <c r="C24" s="38">
        <v>26.2668</v>
      </c>
      <c r="D24" s="38">
        <v>26.5153</v>
      </c>
      <c r="E24" s="38">
        <v>25.686199999999999</v>
      </c>
      <c r="F24" s="38">
        <v>26.454899999999999</v>
      </c>
      <c r="G24" s="38">
        <v>27.7363</v>
      </c>
      <c r="H24" s="38">
        <v>31.0822</v>
      </c>
      <c r="I24" s="38">
        <v>20.370899999999999</v>
      </c>
      <c r="J24" s="38">
        <v>20.2852</v>
      </c>
      <c r="K24" s="38">
        <v>16.6585</v>
      </c>
      <c r="L24" s="38">
        <v>12.971500000000001</v>
      </c>
      <c r="M24" s="38">
        <v>14.604699999999999</v>
      </c>
      <c r="N24" s="38">
        <v>18.409300000000002</v>
      </c>
      <c r="O24" s="38">
        <v>19.495200000000001</v>
      </c>
      <c r="P24" s="38">
        <v>8.8743999999999996</v>
      </c>
      <c r="Q24" s="38">
        <v>17.718399999999999</v>
      </c>
      <c r="R24" s="38">
        <v>103.55880000000001</v>
      </c>
      <c r="S24" s="38">
        <v>35.595700000000001</v>
      </c>
      <c r="T24" s="38">
        <v>16.255800000000001</v>
      </c>
      <c r="U24" s="38">
        <v>19.490400000000001</v>
      </c>
      <c r="V24" s="38">
        <v>8.7470999999999997</v>
      </c>
      <c r="W24" s="38">
        <v>44.890599999999999</v>
      </c>
      <c r="X24" s="38">
        <v>43.757800000000003</v>
      </c>
      <c r="Y24" s="38">
        <v>26.729800000000001</v>
      </c>
      <c r="Z24" s="38">
        <v>9.3272999999999993</v>
      </c>
    </row>
    <row r="25" spans="1:26" x14ac:dyDescent="0.25">
      <c r="A25" s="37"/>
      <c r="B25" s="61">
        <v>45490</v>
      </c>
      <c r="C25" s="38">
        <v>8.4642999999999997</v>
      </c>
      <c r="D25" s="38">
        <v>8.5517000000000003</v>
      </c>
      <c r="E25" s="38">
        <v>8.1978000000000009</v>
      </c>
      <c r="F25" s="38">
        <v>8.3515999999999995</v>
      </c>
      <c r="G25" s="38">
        <v>8.4620999999999995</v>
      </c>
      <c r="H25" s="38">
        <v>8.5959000000000003</v>
      </c>
      <c r="I25" s="38">
        <v>8.2225999999999999</v>
      </c>
      <c r="J25" s="38">
        <v>7.5583999999999998</v>
      </c>
      <c r="K25" s="38">
        <v>9.6455000000000002</v>
      </c>
      <c r="L25" s="38">
        <v>22.2334</v>
      </c>
      <c r="M25" s="38">
        <v>30.862100000000002</v>
      </c>
      <c r="N25" s="38">
        <v>28.187000000000001</v>
      </c>
      <c r="O25" s="38">
        <v>33.848100000000002</v>
      </c>
      <c r="P25" s="38">
        <v>34.114199999999997</v>
      </c>
      <c r="Q25" s="38">
        <v>37.258000000000003</v>
      </c>
      <c r="R25" s="38">
        <v>37.493299999999998</v>
      </c>
      <c r="S25" s="38">
        <v>34.6706</v>
      </c>
      <c r="T25" s="38">
        <v>33.642600000000002</v>
      </c>
      <c r="U25" s="38">
        <v>40.1965</v>
      </c>
      <c r="V25" s="38">
        <v>46.060699999999997</v>
      </c>
      <c r="W25" s="38">
        <v>46.9574</v>
      </c>
      <c r="X25" s="38">
        <v>43.571199999999997</v>
      </c>
      <c r="Y25" s="38">
        <v>53.710900000000002</v>
      </c>
      <c r="Z25" s="38">
        <v>44.205100000000002</v>
      </c>
    </row>
    <row r="26" spans="1:26" x14ac:dyDescent="0.25">
      <c r="A26" s="37"/>
      <c r="B26" s="61">
        <v>45491</v>
      </c>
      <c r="C26" s="38">
        <v>43.273499999999999</v>
      </c>
      <c r="D26" s="38">
        <v>38.605400000000003</v>
      </c>
      <c r="E26" s="38">
        <v>36.573799999999999</v>
      </c>
      <c r="F26" s="38">
        <v>38.651499999999999</v>
      </c>
      <c r="G26" s="38">
        <v>27.975999999999999</v>
      </c>
      <c r="H26" s="38">
        <v>47.255400000000002</v>
      </c>
      <c r="I26" s="38">
        <v>65.596699999999998</v>
      </c>
      <c r="J26" s="38">
        <v>64.340199999999996</v>
      </c>
      <c r="K26" s="38">
        <v>43.032600000000002</v>
      </c>
      <c r="L26" s="38">
        <v>29.617100000000001</v>
      </c>
      <c r="M26" s="38">
        <v>36.1556</v>
      </c>
      <c r="N26" s="38">
        <v>37.508200000000002</v>
      </c>
      <c r="O26" s="38">
        <v>37.747599999999998</v>
      </c>
      <c r="P26" s="38">
        <v>44.909100000000002</v>
      </c>
      <c r="Q26" s="38">
        <v>33.684399999999997</v>
      </c>
      <c r="R26" s="38">
        <v>13.172800000000001</v>
      </c>
      <c r="S26" s="38">
        <v>9.4306999999999999</v>
      </c>
      <c r="T26" s="38">
        <v>29.5946</v>
      </c>
      <c r="U26" s="38">
        <v>38.455599999999997</v>
      </c>
      <c r="V26" s="38">
        <v>36.415199999999999</v>
      </c>
      <c r="W26" s="38">
        <v>44.999600000000001</v>
      </c>
      <c r="X26" s="38">
        <v>39.597299999999997</v>
      </c>
      <c r="Y26" s="38">
        <v>38.171700000000001</v>
      </c>
      <c r="Z26" s="38">
        <v>22.258299999999998</v>
      </c>
    </row>
    <row r="27" spans="1:26" x14ac:dyDescent="0.25">
      <c r="A27" s="37"/>
      <c r="B27" s="61">
        <v>45492</v>
      </c>
      <c r="C27" s="38">
        <v>26.340900000000001</v>
      </c>
      <c r="D27" s="38">
        <v>28.140699999999999</v>
      </c>
      <c r="E27" s="38">
        <v>18.907399999999999</v>
      </c>
      <c r="F27" s="38">
        <v>19.166599999999999</v>
      </c>
      <c r="G27" s="38">
        <v>18.9727</v>
      </c>
      <c r="H27" s="38">
        <v>19.585599999999999</v>
      </c>
      <c r="I27" s="38">
        <v>18.985600000000002</v>
      </c>
      <c r="J27" s="38">
        <v>9.1768999999999998</v>
      </c>
      <c r="K27" s="38">
        <v>14.6251</v>
      </c>
      <c r="L27" s="38">
        <v>25.304500000000001</v>
      </c>
      <c r="M27" s="38">
        <v>27.7166</v>
      </c>
      <c r="N27" s="38">
        <v>31.6478</v>
      </c>
      <c r="O27" s="38">
        <v>16.512799999999999</v>
      </c>
      <c r="P27" s="38">
        <v>41.658999999999999</v>
      </c>
      <c r="Q27" s="38">
        <v>51.755600000000001</v>
      </c>
      <c r="R27" s="38">
        <v>49.2288</v>
      </c>
      <c r="S27" s="38">
        <v>43.413899999999998</v>
      </c>
      <c r="T27" s="38">
        <v>46.349600000000002</v>
      </c>
      <c r="U27" s="38">
        <v>52.156799999999997</v>
      </c>
      <c r="V27" s="38">
        <v>115.19459999999999</v>
      </c>
      <c r="W27" s="38">
        <v>56.050800000000002</v>
      </c>
      <c r="X27" s="38">
        <v>44.370399999999997</v>
      </c>
      <c r="Y27" s="38">
        <v>52.034500000000001</v>
      </c>
      <c r="Z27" s="38">
        <v>47.709800000000001</v>
      </c>
    </row>
    <row r="28" spans="1:26" x14ac:dyDescent="0.25">
      <c r="A28" s="37"/>
      <c r="B28" s="61">
        <v>45493</v>
      </c>
      <c r="C28" s="38">
        <v>32.778599999999997</v>
      </c>
      <c r="D28" s="38">
        <v>27.738900000000001</v>
      </c>
      <c r="E28" s="38">
        <v>33.383499999999998</v>
      </c>
      <c r="F28" s="38">
        <v>22.5046</v>
      </c>
      <c r="G28" s="38">
        <v>32.833799999999997</v>
      </c>
      <c r="H28" s="38">
        <v>33.419499999999999</v>
      </c>
      <c r="I28" s="38">
        <v>14.7308</v>
      </c>
      <c r="J28" s="38">
        <v>12.2674</v>
      </c>
      <c r="K28" s="38">
        <v>12.190099999999999</v>
      </c>
      <c r="L28" s="38">
        <v>13.6752</v>
      </c>
      <c r="M28" s="38">
        <v>22.743500000000001</v>
      </c>
      <c r="N28" s="38">
        <v>39.140999999999998</v>
      </c>
      <c r="O28" s="38">
        <v>40.212299999999999</v>
      </c>
      <c r="P28" s="38">
        <v>43.953899999999997</v>
      </c>
      <c r="Q28" s="38">
        <v>48.884999999999998</v>
      </c>
      <c r="R28" s="38">
        <v>51.026499999999999</v>
      </c>
      <c r="S28" s="38">
        <v>354.98790000000002</v>
      </c>
      <c r="T28" s="38">
        <v>133.57490000000001</v>
      </c>
      <c r="U28" s="38">
        <v>61.5182</v>
      </c>
      <c r="V28" s="38">
        <v>116.7247</v>
      </c>
      <c r="W28" s="38">
        <v>66.538899999999998</v>
      </c>
      <c r="X28" s="38">
        <v>53.461799999999997</v>
      </c>
      <c r="Y28" s="38">
        <v>47.328299999999999</v>
      </c>
      <c r="Z28" s="38">
        <v>23.8124</v>
      </c>
    </row>
    <row r="29" spans="1:26" x14ac:dyDescent="0.25">
      <c r="A29" s="37"/>
      <c r="B29" s="61">
        <v>45494</v>
      </c>
      <c r="C29" s="38">
        <v>18.553899999999999</v>
      </c>
      <c r="D29" s="38">
        <v>16.221</v>
      </c>
      <c r="E29" s="38">
        <v>28.7532</v>
      </c>
      <c r="F29" s="38">
        <v>12.437900000000001</v>
      </c>
      <c r="G29" s="38">
        <v>12.422599999999999</v>
      </c>
      <c r="H29" s="38">
        <v>19.281500000000001</v>
      </c>
      <c r="I29" s="38">
        <v>11.5595</v>
      </c>
      <c r="J29" s="38">
        <v>12.5504</v>
      </c>
      <c r="K29" s="38">
        <v>10.489599999999999</v>
      </c>
      <c r="L29" s="38">
        <v>12.462</v>
      </c>
      <c r="M29" s="38">
        <v>15.317</v>
      </c>
      <c r="N29" s="38">
        <v>17.296700000000001</v>
      </c>
      <c r="O29" s="38">
        <v>16.917999999999999</v>
      </c>
      <c r="P29" s="38">
        <v>36.292700000000004</v>
      </c>
      <c r="Q29" s="38">
        <v>34.217100000000002</v>
      </c>
      <c r="R29" s="38">
        <v>34.051000000000002</v>
      </c>
      <c r="S29" s="38">
        <v>33.921900000000001</v>
      </c>
      <c r="T29" s="38">
        <v>34.7517</v>
      </c>
      <c r="U29" s="38">
        <v>41.065899999999999</v>
      </c>
      <c r="V29" s="38">
        <v>42.318199999999997</v>
      </c>
      <c r="W29" s="38">
        <v>37.303199999999997</v>
      </c>
      <c r="X29" s="38">
        <v>17.100300000000001</v>
      </c>
      <c r="Y29" s="38">
        <v>38.805599999999998</v>
      </c>
      <c r="Z29" s="38">
        <v>28.8704</v>
      </c>
    </row>
    <row r="30" spans="1:26" x14ac:dyDescent="0.25">
      <c r="A30" s="37"/>
      <c r="B30" s="61">
        <v>45495</v>
      </c>
      <c r="C30" s="38">
        <v>30.2729</v>
      </c>
      <c r="D30" s="38">
        <v>30.984300000000001</v>
      </c>
      <c r="E30" s="38">
        <v>16.436399999999999</v>
      </c>
      <c r="F30" s="38">
        <v>25.831499999999998</v>
      </c>
      <c r="G30" s="38">
        <v>23.636700000000001</v>
      </c>
      <c r="H30" s="38">
        <v>17.607800000000001</v>
      </c>
      <c r="I30" s="38">
        <v>11.0106</v>
      </c>
      <c r="J30" s="38">
        <v>22.036200000000001</v>
      </c>
      <c r="K30" s="38">
        <v>19.6403</v>
      </c>
      <c r="L30" s="38">
        <v>20.817</v>
      </c>
      <c r="M30" s="38">
        <v>25.947500000000002</v>
      </c>
      <c r="N30" s="38">
        <v>33.023000000000003</v>
      </c>
      <c r="O30" s="38">
        <v>34.691800000000001</v>
      </c>
      <c r="P30" s="38">
        <v>38.164700000000003</v>
      </c>
      <c r="Q30" s="38">
        <v>46.511400000000002</v>
      </c>
      <c r="R30" s="38">
        <v>49.430999999999997</v>
      </c>
      <c r="S30" s="38">
        <v>31.0014</v>
      </c>
      <c r="T30" s="38">
        <v>61.246000000000002</v>
      </c>
      <c r="U30" s="38">
        <v>53.073500000000003</v>
      </c>
      <c r="V30" s="38">
        <v>81.246700000000004</v>
      </c>
      <c r="W30" s="38">
        <v>48.198099999999997</v>
      </c>
      <c r="X30" s="38">
        <v>33.764299999999999</v>
      </c>
      <c r="Y30" s="38">
        <v>17.6524</v>
      </c>
      <c r="Z30" s="38">
        <v>33.710700000000003</v>
      </c>
    </row>
    <row r="31" spans="1:26" x14ac:dyDescent="0.25">
      <c r="A31" s="37"/>
      <c r="B31" s="61">
        <v>45496</v>
      </c>
      <c r="C31" s="38">
        <v>20.307400000000001</v>
      </c>
      <c r="D31" s="38">
        <v>8.5338999999999992</v>
      </c>
      <c r="E31" s="38">
        <v>8.1598000000000006</v>
      </c>
      <c r="F31" s="38">
        <v>8.5412999999999997</v>
      </c>
      <c r="G31" s="38">
        <v>8.9047999999999998</v>
      </c>
      <c r="H31" s="38">
        <v>23.4635</v>
      </c>
      <c r="I31" s="38">
        <v>8.2807999999999993</v>
      </c>
      <c r="J31" s="38">
        <v>8.9763999999999999</v>
      </c>
      <c r="K31" s="38">
        <v>14.696400000000001</v>
      </c>
      <c r="L31" s="38">
        <v>20.232900000000001</v>
      </c>
      <c r="M31" s="38">
        <v>22.124500000000001</v>
      </c>
      <c r="N31" s="38">
        <v>46.128100000000003</v>
      </c>
      <c r="O31" s="38">
        <v>53.110399999999998</v>
      </c>
      <c r="P31" s="38">
        <v>68.736099999999993</v>
      </c>
      <c r="Q31" s="38">
        <v>77.433400000000006</v>
      </c>
      <c r="R31" s="38">
        <v>96.853700000000003</v>
      </c>
      <c r="S31" s="38">
        <v>113.7448</v>
      </c>
      <c r="T31" s="38">
        <v>209.66200000000001</v>
      </c>
      <c r="U31" s="38">
        <v>846.75879999999995</v>
      </c>
      <c r="V31" s="38">
        <v>942.27380000000005</v>
      </c>
      <c r="W31" s="38">
        <v>310.43689999999998</v>
      </c>
      <c r="X31" s="38">
        <v>172.07239999999999</v>
      </c>
      <c r="Y31" s="38">
        <v>19.0123</v>
      </c>
      <c r="Z31" s="38">
        <v>49.372599999999998</v>
      </c>
    </row>
    <row r="32" spans="1:26" x14ac:dyDescent="0.25">
      <c r="A32" s="37"/>
      <c r="B32" s="61">
        <v>45497</v>
      </c>
      <c r="C32" s="38">
        <v>51.633400000000002</v>
      </c>
      <c r="D32" s="38">
        <v>43.694200000000002</v>
      </c>
      <c r="E32" s="38">
        <v>42.410299999999999</v>
      </c>
      <c r="F32" s="38">
        <v>48.269500000000001</v>
      </c>
      <c r="G32" s="38">
        <v>49.868099999999998</v>
      </c>
      <c r="H32" s="38">
        <v>61.206699999999998</v>
      </c>
      <c r="I32" s="38">
        <v>22.605399999999999</v>
      </c>
      <c r="J32" s="38">
        <v>36.554499999999997</v>
      </c>
      <c r="K32" s="38">
        <v>33.777099999999997</v>
      </c>
      <c r="L32" s="38">
        <v>35.502400000000002</v>
      </c>
      <c r="M32" s="38">
        <v>38.068600000000004</v>
      </c>
      <c r="N32" s="38">
        <v>43.233499999999999</v>
      </c>
      <c r="O32" s="38">
        <v>46.158499999999997</v>
      </c>
      <c r="P32" s="38">
        <v>60.472000000000001</v>
      </c>
      <c r="Q32" s="38">
        <v>50.060899999999997</v>
      </c>
      <c r="R32" s="38">
        <v>76.008700000000005</v>
      </c>
      <c r="S32" s="38">
        <v>54.535899999999998</v>
      </c>
      <c r="T32" s="38">
        <v>133.66579999999999</v>
      </c>
      <c r="U32" s="38">
        <v>645.22540000000004</v>
      </c>
      <c r="V32" s="38">
        <v>298.8175</v>
      </c>
      <c r="W32" s="38">
        <v>136.779</v>
      </c>
      <c r="X32" s="38">
        <v>77.903000000000006</v>
      </c>
      <c r="Y32" s="38">
        <v>21.784600000000001</v>
      </c>
      <c r="Z32" s="38">
        <v>10.9757</v>
      </c>
    </row>
    <row r="34" spans="2:27" x14ac:dyDescent="0.25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2:27" x14ac:dyDescent="0.25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2:27" x14ac:dyDescent="0.25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2:27" x14ac:dyDescent="0.25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2:27" x14ac:dyDescent="0.25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2:27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2:27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2:27" x14ac:dyDescent="0.25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2:27" x14ac:dyDescent="0.25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2:27" x14ac:dyDescent="0.25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2:27" x14ac:dyDescent="0.25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2:27" x14ac:dyDescent="0.25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2:27" x14ac:dyDescent="0.25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2:27" x14ac:dyDescent="0.2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2:27" x14ac:dyDescent="0.2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2:27" x14ac:dyDescent="0.25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x14ac:dyDescent="0.2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x14ac:dyDescent="0.2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x14ac:dyDescent="0.25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2:27" x14ac:dyDescent="0.25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2:27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2:27" x14ac:dyDescent="0.25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2:27" x14ac:dyDescent="0.25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2:27" x14ac:dyDescent="0.25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2:27" x14ac:dyDescent="0.25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2:27" x14ac:dyDescent="0.25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2:27" x14ac:dyDescent="0.25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2:27" x14ac:dyDescent="0.25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2:27" x14ac:dyDescent="0.25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2:27" x14ac:dyDescent="0.25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2:27" x14ac:dyDescent="0.25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'August 2024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2024-12-02T05:00:12Z</dcterms:modified>
</cp:coreProperties>
</file>